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2" documentId="8_{DF18ED86-25C0-4F5F-8E94-35FC89D28056}" xr6:coauthVersionLast="47" xr6:coauthVersionMax="47" xr10:uidLastSave="{70731B30-F848-4DBA-8D5D-0A7C49F50E74}"/>
  <bookViews>
    <workbookView xWindow="-110" yWindow="-110" windowWidth="22780" windowHeight="14540" tabRatio="863" xr2:uid="{E145CB3A-3F60-4697-A567-5B6CDC7F76E6}"/>
  </bookViews>
  <sheets>
    <sheet name="ガイドライン(必ずご確認ください)" sheetId="1" r:id="rId1"/>
    <sheet name="申込書" sheetId="8" r:id="rId2"/>
    <sheet name="申込書記入例" sheetId="13" r:id="rId3"/>
    <sheet name="固定券種単価" sheetId="5" state="hidden" r:id="rId4"/>
    <sheet name="クリエイティブ提出用ページ（WEB・バナー等）" sheetId="9" r:id="rId5"/>
    <sheet name="クリエイティブ提出用ページ（紙媒体（チラシ・ポスター等））" sheetId="11" r:id="rId6"/>
    <sheet name="クリエイティブ提出用ページ（配布メール）" sheetId="10" r:id="rId7"/>
    <sheet name="料金体系" sheetId="6" r:id="rId8"/>
    <sheet name="品番リスト" sheetId="2" r:id="rId9"/>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TikTok">固定券種単価!$R$4:$R$5</definedName>
    <definedName name="えらべる">固定券種単価!$Q$4:$Q$8</definedName>
    <definedName name="えらべる_グルメ">固定券種単価!$K$4:$K$5</definedName>
    <definedName name="えらべるギフトチケット">固定券種単価!$Q$4:$Q$8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8" l="1"/>
  <c r="K43" i="8"/>
  <c r="J49" i="13"/>
  <c r="J48" i="13"/>
  <c r="J47" i="13"/>
  <c r="J46" i="13"/>
  <c r="J45" i="13"/>
  <c r="J44" i="13"/>
  <c r="J43" i="13"/>
  <c r="I42" i="13"/>
  <c r="M32" i="13"/>
  <c r="M33" i="13"/>
  <c r="M34" i="13"/>
  <c r="M35" i="13"/>
  <c r="M36" i="13"/>
  <c r="M37" i="13"/>
  <c r="M38" i="13"/>
  <c r="M39" i="13"/>
  <c r="M31" i="13"/>
  <c r="K39" i="13"/>
  <c r="J39" i="13"/>
  <c r="L39" i="13" s="1"/>
  <c r="K38" i="13"/>
  <c r="J38" i="13"/>
  <c r="L38" i="13" s="1"/>
  <c r="K37" i="13"/>
  <c r="J37" i="13"/>
  <c r="L37" i="13" s="1"/>
  <c r="K36" i="13"/>
  <c r="J36" i="13"/>
  <c r="L36" i="13" s="1"/>
  <c r="K35" i="13"/>
  <c r="J35" i="13"/>
  <c r="L35" i="13" s="1"/>
  <c r="K34" i="13"/>
  <c r="J34" i="13"/>
  <c r="L34" i="13" s="1"/>
  <c r="K33" i="13"/>
  <c r="J33" i="13"/>
  <c r="K32" i="13"/>
  <c r="L32" i="13" s="1"/>
  <c r="J32" i="13"/>
  <c r="K31" i="13"/>
  <c r="J31" i="13"/>
  <c r="M38" i="8"/>
  <c r="M39" i="8"/>
  <c r="M40" i="8"/>
  <c r="M41" i="8"/>
  <c r="M42" i="8"/>
  <c r="M43" i="8"/>
  <c r="M44" i="8"/>
  <c r="M45" i="8"/>
  <c r="M37" i="8"/>
  <c r="J49" i="8"/>
  <c r="J55" i="8"/>
  <c r="J54" i="8"/>
  <c r="J53" i="8"/>
  <c r="J52" i="8"/>
  <c r="J51" i="8"/>
  <c r="J50" i="8"/>
  <c r="I40" i="13" l="1"/>
  <c r="D53" i="13" s="1"/>
  <c r="L31" i="13"/>
  <c r="L33" i="13"/>
  <c r="K38" i="8"/>
  <c r="K39" i="8"/>
  <c r="K40" i="8"/>
  <c r="K41" i="8"/>
  <c r="K42" i="8"/>
  <c r="K44" i="8"/>
  <c r="K37" i="8"/>
  <c r="J42" i="13" l="1"/>
  <c r="H50" i="13" s="1"/>
  <c r="K41" i="13"/>
  <c r="J37" i="8"/>
  <c r="J38" i="8"/>
  <c r="L38" i="8" s="1"/>
  <c r="J39" i="8"/>
  <c r="L39" i="8" s="1"/>
  <c r="J40" i="8"/>
  <c r="L40" i="8" s="1"/>
  <c r="J41" i="8"/>
  <c r="L41" i="8" s="1"/>
  <c r="J42" i="8"/>
  <c r="L42" i="8" s="1"/>
  <c r="J43" i="8"/>
  <c r="L43" i="8" s="1"/>
  <c r="J44" i="8"/>
  <c r="L44" i="8" s="1"/>
  <c r="J45" i="8"/>
  <c r="D54" i="13" l="1"/>
  <c r="I46" i="8"/>
  <c r="I48" i="8" s="1"/>
  <c r="L37" i="8"/>
  <c r="L45" i="8"/>
  <c r="H54" i="13" l="1"/>
  <c r="D55" i="13"/>
  <c r="J48" i="8"/>
  <c r="H56" i="8" s="1"/>
  <c r="D59" i="8"/>
  <c r="K47" i="8"/>
  <c r="D60" i="8" l="1"/>
  <c r="H60" i="8" s="1"/>
  <c r="D61" i="8" s="1"/>
  <c r="D38" i="8" l="1"/>
  <c r="D39" i="8"/>
  <c r="D40" i="8"/>
  <c r="D41" i="8"/>
  <c r="D42" i="8"/>
  <c r="D43" i="8"/>
  <c r="D44" i="8"/>
  <c r="D45" i="8"/>
  <c r="D37" i="8"/>
  <c r="D39" i="13" l="1"/>
  <c r="D38" i="13"/>
  <c r="D33" i="13"/>
  <c r="D32" i="13"/>
  <c r="D31" i="13"/>
</calcChain>
</file>

<file path=xl/sharedStrings.xml><?xml version="1.0" encoding="utf-8"?>
<sst xmlns="http://schemas.openxmlformats.org/spreadsheetml/2006/main" count="429" uniqueCount="277">
  <si>
    <t>2023年3月制定</t>
    <phoneticPr fontId="3"/>
  </si>
  <si>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</si>
  <si>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</si>
  <si>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</si>
  <si>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</si>
  <si>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t xml:space="preserve">・ タバコ </t>
    <phoneticPr fontId="3"/>
  </si>
  <si>
    <t xml:space="preserve">・ ポルノ、アダルト系商品、サービス </t>
    <phoneticPr fontId="3"/>
  </si>
  <si>
    <t xml:space="preserve">・ 非合法ドラッグ </t>
  </si>
  <si>
    <t xml:space="preserve">・ 出会い系サービス※１ </t>
  </si>
  <si>
    <t xml:space="preserve">・ ギャンブル※２ </t>
    <phoneticPr fontId="3"/>
  </si>
  <si>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</si>
  <si>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</si>
  <si>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</si>
  <si>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</si>
  <si>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</si>
  <si>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</si>
  <si>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</si>
  <si>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</si>
  <si>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</si>
  <si>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</si>
  <si>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</si>
  <si>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</si>
  <si>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</si>
  <si>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以上。</t>
    <rPh sb="0" eb="2">
      <t>イジョウ</t>
    </rPh>
    <phoneticPr fontId="3"/>
  </si>
  <si>
    <t>【InComm】ギフトコード申込書</t>
    <rPh sb="14" eb="17">
      <t>モウシ</t>
    </rPh>
    <phoneticPr fontId="3"/>
  </si>
  <si>
    <r>
      <t xml:space="preserve">申込日 </t>
    </r>
    <r>
      <rPr>
        <b/>
        <sz val="9"/>
        <color rgb="FFFF0000"/>
        <rFont val="游ゴシック"/>
        <family val="3"/>
        <charset val="128"/>
        <scheme val="minor"/>
      </rPr>
      <t>※</t>
    </r>
    <rPh sb="0" eb="3">
      <t>モウシ</t>
    </rPh>
    <phoneticPr fontId="3"/>
  </si>
  <si>
    <t>ガイドラインをご確認ください</t>
    <phoneticPr fontId="3"/>
  </si>
  <si>
    <t>上記のガイドラインおよび利用規約に同意しました。</t>
    <rPh sb="0" eb="2">
      <t>ジョウキ</t>
    </rPh>
    <rPh sb="12" eb="14">
      <t>リヨウ</t>
    </rPh>
    <rPh sb="14" eb="16">
      <t>キヤク</t>
    </rPh>
    <rPh sb="17" eb="19">
      <t>ドウイ</t>
    </rPh>
    <phoneticPr fontId="3"/>
  </si>
  <si>
    <r>
      <t>■発注者情報（</t>
    </r>
    <r>
      <rPr>
        <b/>
        <u/>
        <sz val="11"/>
        <color rgb="FFFF0000"/>
        <rFont val="游ゴシック"/>
        <family val="3"/>
        <charset val="128"/>
      </rPr>
      <t>※は入力必須項目</t>
    </r>
    <r>
      <rPr>
        <b/>
        <u/>
        <sz val="11"/>
        <color theme="1"/>
        <rFont val="游ゴシック"/>
        <family val="3"/>
        <charset val="128"/>
        <scheme val="minor"/>
      </rPr>
      <t>）</t>
    </r>
    <rPh sb="1" eb="4">
      <t>ハッチュウス</t>
    </rPh>
    <rPh sb="4" eb="6">
      <t>ジョウホウ</t>
    </rPh>
    <phoneticPr fontId="3"/>
  </si>
  <si>
    <r>
      <rPr>
        <b/>
        <sz val="9"/>
        <color rgb="FF000000"/>
        <rFont val="Yu Gothic"/>
        <family val="3"/>
        <charset val="128"/>
      </rPr>
      <t xml:space="preserve">企業名 </t>
    </r>
    <r>
      <rPr>
        <b/>
        <sz val="9"/>
        <color rgb="FFFF0000"/>
        <rFont val="Yu Gothic"/>
        <family val="3"/>
        <charset val="128"/>
      </rPr>
      <t>※</t>
    </r>
  </si>
  <si>
    <r>
      <t xml:space="preserve">HP </t>
    </r>
    <r>
      <rPr>
        <b/>
        <sz val="9"/>
        <color rgb="FFFF0000"/>
        <rFont val="游ゴシック"/>
        <family val="3"/>
        <charset val="128"/>
      </rPr>
      <t>※</t>
    </r>
    <phoneticPr fontId="3"/>
  </si>
  <si>
    <r>
      <t xml:space="preserve">住所 </t>
    </r>
    <r>
      <rPr>
        <b/>
        <sz val="9"/>
        <color rgb="FFFF0000"/>
        <rFont val="游ゴシック"/>
        <family val="3"/>
        <charset val="128"/>
        <scheme val="minor"/>
      </rPr>
      <t>※</t>
    </r>
    <rPh sb="0" eb="2">
      <t>ジュウショ</t>
    </rPh>
    <phoneticPr fontId="3"/>
  </si>
  <si>
    <r>
      <t xml:space="preserve">担当者名 </t>
    </r>
    <r>
      <rPr>
        <b/>
        <sz val="9"/>
        <color rgb="FFFF0000"/>
        <rFont val="游ゴシック"/>
        <family val="3"/>
        <charset val="128"/>
        <scheme val="minor"/>
      </rPr>
      <t>※</t>
    </r>
    <rPh sb="0" eb="3">
      <t>タントウ</t>
    </rPh>
    <rPh sb="3" eb="4">
      <t>メイ</t>
    </rPh>
    <phoneticPr fontId="3"/>
  </si>
  <si>
    <r>
      <t>担当者部署名</t>
    </r>
    <r>
      <rPr>
        <b/>
        <sz val="9"/>
        <color rgb="FFFF0000"/>
        <rFont val="游ゴシック"/>
        <family val="3"/>
        <charset val="128"/>
        <scheme val="minor"/>
      </rPr>
      <t>※</t>
    </r>
    <rPh sb="0" eb="6">
      <t>タントウシャブショメイ</t>
    </rPh>
    <phoneticPr fontId="3"/>
  </si>
  <si>
    <r>
      <t xml:space="preserve">担当者連絡先 </t>
    </r>
    <r>
      <rPr>
        <b/>
        <sz val="9"/>
        <color rgb="FFFF0000"/>
        <rFont val="游ゴシック"/>
        <family val="3"/>
        <charset val="128"/>
        <scheme val="minor"/>
      </rPr>
      <t>※</t>
    </r>
    <rPh sb="0" eb="6">
      <t>タントウ</t>
    </rPh>
    <phoneticPr fontId="3"/>
  </si>
  <si>
    <t>電話番号</t>
    <rPh sb="0" eb="2">
      <t>デンワ</t>
    </rPh>
    <rPh sb="2" eb="4">
      <t>バンゴウ</t>
    </rPh>
    <phoneticPr fontId="3"/>
  </si>
  <si>
    <t>Email</t>
    <phoneticPr fontId="3"/>
  </si>
  <si>
    <r>
      <t>■案件概要（</t>
    </r>
    <r>
      <rPr>
        <b/>
        <u/>
        <sz val="11"/>
        <color rgb="FFFF0000"/>
        <rFont val="游ゴシック"/>
        <family val="3"/>
        <charset val="128"/>
      </rPr>
      <t>※は入力必須項目</t>
    </r>
    <r>
      <rPr>
        <b/>
        <u/>
        <sz val="11"/>
        <color theme="1"/>
        <rFont val="游ゴシック"/>
        <family val="3"/>
        <charset val="128"/>
        <scheme val="minor"/>
      </rPr>
      <t>）</t>
    </r>
    <rPh sb="1" eb="5">
      <t>アンケンガイヨウ</t>
    </rPh>
    <phoneticPr fontId="3"/>
  </si>
  <si>
    <t>申し込み内容</t>
    <rPh sb="0" eb="2">
      <t>コウモク</t>
    </rPh>
    <phoneticPr fontId="3"/>
  </si>
  <si>
    <r>
      <t xml:space="preserve">CP実施企業名 </t>
    </r>
    <r>
      <rPr>
        <b/>
        <sz val="9"/>
        <color rgb="FFEE0000"/>
        <rFont val="游ゴシック"/>
        <family val="3"/>
        <charset val="128"/>
        <scheme val="minor"/>
      </rPr>
      <t>※</t>
    </r>
    <rPh sb="2" eb="6">
      <t>ジッシキギョウ</t>
    </rPh>
    <rPh sb="6" eb="7">
      <t>メイ</t>
    </rPh>
    <phoneticPr fontId="3"/>
  </si>
  <si>
    <r>
      <t xml:space="preserve">実施企業HP </t>
    </r>
    <r>
      <rPr>
        <b/>
        <sz val="9"/>
        <color rgb="FFEE0000"/>
        <rFont val="游ゴシック"/>
        <family val="3"/>
        <charset val="128"/>
        <scheme val="minor"/>
      </rPr>
      <t>※</t>
    </r>
    <rPh sb="0" eb="4">
      <t>ジッシキギョウ</t>
    </rPh>
    <phoneticPr fontId="3"/>
  </si>
  <si>
    <r>
      <t xml:space="preserve">実施企業代表者名
</t>
    </r>
    <r>
      <rPr>
        <b/>
        <sz val="8"/>
        <color rgb="FFEE0000"/>
        <rFont val="游ゴシック"/>
        <family val="3"/>
        <charset val="128"/>
        <scheme val="minor"/>
      </rPr>
      <t>（PayPay利用時入力必須）</t>
    </r>
    <rPh sb="0" eb="8">
      <t>ジッシキギョウダイヒョウシャメイ</t>
    </rPh>
    <rPh sb="16" eb="19">
      <t>リヨウジ</t>
    </rPh>
    <rPh sb="19" eb="23">
      <t>ニュウリョクヒッス</t>
    </rPh>
    <phoneticPr fontId="3"/>
  </si>
  <si>
    <r>
      <t xml:space="preserve">実施企業法人番号
</t>
    </r>
    <r>
      <rPr>
        <b/>
        <sz val="8"/>
        <color rgb="FFEE0000"/>
        <rFont val="游ゴシック"/>
        <family val="3"/>
        <charset val="128"/>
        <scheme val="minor"/>
      </rPr>
      <t>（PayPay利用時入力必須）</t>
    </r>
    <rPh sb="0" eb="4">
      <t>ジッシキギョウ</t>
    </rPh>
    <rPh sb="4" eb="8">
      <t>ホウジンバンゴウ</t>
    </rPh>
    <rPh sb="16" eb="23">
      <t>リヨウジニュウリョクヒッス</t>
    </rPh>
    <phoneticPr fontId="3"/>
  </si>
  <si>
    <t>T-</t>
    <phoneticPr fontId="3"/>
  </si>
  <si>
    <r>
      <t xml:space="preserve">CP名称 </t>
    </r>
    <r>
      <rPr>
        <b/>
        <sz val="9"/>
        <color rgb="FFFF0000"/>
        <rFont val="游ゴシック"/>
        <family val="3"/>
        <charset val="128"/>
        <scheme val="minor"/>
      </rPr>
      <t>※</t>
    </r>
    <rPh sb="2" eb="4">
      <t>メイショウ</t>
    </rPh>
    <phoneticPr fontId="3"/>
  </si>
  <si>
    <r>
      <t xml:space="preserve">CP概要 </t>
    </r>
    <r>
      <rPr>
        <b/>
        <sz val="9"/>
        <color rgb="FFFF0000"/>
        <rFont val="游ゴシック"/>
        <family val="3"/>
        <charset val="128"/>
        <scheme val="minor"/>
      </rPr>
      <t>※</t>
    </r>
    <rPh sb="2" eb="4">
      <t>シサ</t>
    </rPh>
    <phoneticPr fontId="3"/>
  </si>
  <si>
    <r>
      <rPr>
        <b/>
        <sz val="9"/>
        <color rgb="FF000000"/>
        <rFont val="Yu Gothic"/>
        <family val="3"/>
        <charset val="128"/>
      </rPr>
      <t>キャンペーン期間</t>
    </r>
    <r>
      <rPr>
        <b/>
        <sz val="9"/>
        <color rgb="FFFF0000"/>
        <rFont val="Yu Gothic"/>
        <family val="3"/>
        <charset val="128"/>
      </rPr>
      <t>※</t>
    </r>
  </si>
  <si>
    <r>
      <rPr>
        <b/>
        <sz val="9"/>
        <color theme="1"/>
        <rFont val="游ゴシック"/>
        <family val="3"/>
        <charset val="128"/>
        <scheme val="minor"/>
      </rPr>
      <t xml:space="preserve">ギフト配布期間 </t>
    </r>
    <r>
      <rPr>
        <b/>
        <sz val="9"/>
        <color rgb="FFFF0000"/>
        <rFont val="游ゴシック"/>
        <family val="3"/>
        <charset val="128"/>
        <scheme val="minor"/>
      </rPr>
      <t>※</t>
    </r>
    <rPh sb="3" eb="7">
      <t>ハイフキカン</t>
    </rPh>
    <phoneticPr fontId="3"/>
  </si>
  <si>
    <r>
      <rPr>
        <b/>
        <sz val="9"/>
        <color rgb="FF000000"/>
        <rFont val="游ゴシック"/>
        <family val="3"/>
        <charset val="128"/>
      </rPr>
      <t>配布数</t>
    </r>
    <r>
      <rPr>
        <b/>
        <sz val="9"/>
        <color rgb="FFFF0000"/>
        <rFont val="游ゴシック"/>
        <family val="3"/>
        <charset val="128"/>
      </rPr>
      <t>※</t>
    </r>
  </si>
  <si>
    <r>
      <t xml:space="preserve">ギフト配布方法 </t>
    </r>
    <r>
      <rPr>
        <b/>
        <sz val="9"/>
        <color rgb="FFFF0000"/>
        <rFont val="游ゴシック"/>
        <family val="3"/>
        <charset val="128"/>
        <scheme val="minor"/>
      </rPr>
      <t>※</t>
    </r>
    <rPh sb="3" eb="5">
      <t>ハイフ</t>
    </rPh>
    <rPh sb="5" eb="7">
      <t>ホウホウ</t>
    </rPh>
    <phoneticPr fontId="3"/>
  </si>
  <si>
    <r>
      <t xml:space="preserve">クリエイティブの有無  </t>
    </r>
    <r>
      <rPr>
        <b/>
        <sz val="8"/>
        <color rgb="FFFF0000"/>
        <rFont val="游ゴシック"/>
        <family val="3"/>
        <charset val="128"/>
        <scheme val="minor"/>
      </rPr>
      <t>※</t>
    </r>
    <r>
      <rPr>
        <b/>
        <sz val="8"/>
        <color theme="1"/>
        <rFont val="游ゴシック"/>
        <family val="3"/>
        <charset val="128"/>
        <scheme val="minor"/>
      </rPr>
      <t xml:space="preserve">
</t>
    </r>
    <r>
      <rPr>
        <b/>
        <sz val="6"/>
        <color theme="1"/>
        <rFont val="游ゴシック"/>
        <family val="3"/>
        <charset val="128"/>
        <scheme val="minor"/>
      </rPr>
      <t>（施策で使用する告知販促物）</t>
    </r>
    <rPh sb="8" eb="10">
      <t>ウム</t>
    </rPh>
    <rPh sb="15" eb="17">
      <t>シサク</t>
    </rPh>
    <rPh sb="18" eb="20">
      <t>シヨウ</t>
    </rPh>
    <rPh sb="22" eb="24">
      <t>コクチ</t>
    </rPh>
    <rPh sb="24" eb="27">
      <t>ハンソクブツ</t>
    </rPh>
    <phoneticPr fontId="3"/>
  </si>
  <si>
    <r>
      <t xml:space="preserve">露出媒体 </t>
    </r>
    <r>
      <rPr>
        <b/>
        <sz val="9"/>
        <color rgb="FFFF0000"/>
        <rFont val="游ゴシック"/>
        <family val="3"/>
        <charset val="128"/>
        <scheme val="minor"/>
      </rPr>
      <t xml:space="preserve">※
</t>
    </r>
    <r>
      <rPr>
        <b/>
        <sz val="6"/>
        <color theme="1"/>
        <rFont val="游ゴシック"/>
        <family val="3"/>
        <charset val="128"/>
        <scheme val="minor"/>
      </rPr>
      <t>（クリエイティブ有の場合）</t>
    </r>
    <rPh sb="0" eb="2">
      <t>ロシュテゥ</t>
    </rPh>
    <rPh sb="2" eb="4">
      <t>バイタイ</t>
    </rPh>
    <rPh sb="15" eb="16">
      <t xml:space="preserve">アリノ </t>
    </rPh>
    <phoneticPr fontId="3"/>
  </si>
  <si>
    <t>PayPay利用、かつアンケート回答に対する謝礼の場合入力必須項目</t>
    <rPh sb="27" eb="33">
      <t>ニュウリョクヒッスコウモク</t>
    </rPh>
    <phoneticPr fontId="3"/>
  </si>
  <si>
    <t>アンケートの所要時間</t>
    <rPh sb="6" eb="10">
      <t>ショヨウジカン</t>
    </rPh>
    <phoneticPr fontId="3"/>
  </si>
  <si>
    <t>アンケートの設問数</t>
    <rPh sb="6" eb="9">
      <t>セツモンスウ</t>
    </rPh>
    <phoneticPr fontId="3"/>
  </si>
  <si>
    <r>
      <t>■申込商品情報（</t>
    </r>
    <r>
      <rPr>
        <b/>
        <u/>
        <sz val="11"/>
        <color rgb="FFFF0000"/>
        <rFont val="游ゴシック"/>
        <family val="3"/>
        <charset val="128"/>
      </rPr>
      <t>※は入力必須項目</t>
    </r>
    <r>
      <rPr>
        <b/>
        <u/>
        <sz val="11"/>
        <color theme="1"/>
        <rFont val="游ゴシック"/>
        <family val="3"/>
        <charset val="128"/>
        <scheme val="minor"/>
      </rPr>
      <t>）</t>
    </r>
    <rPh sb="1" eb="3">
      <t>モウシコミ</t>
    </rPh>
    <rPh sb="3" eb="5">
      <t>ショウヒン</t>
    </rPh>
    <rPh sb="5" eb="7">
      <t>ジョウホウ</t>
    </rPh>
    <phoneticPr fontId="3"/>
  </si>
  <si>
    <r>
      <t xml:space="preserve">納品期日 </t>
    </r>
    <r>
      <rPr>
        <b/>
        <sz val="9"/>
        <color rgb="FFFF0000"/>
        <rFont val="游ゴシック"/>
        <family val="3"/>
        <charset val="128"/>
        <scheme val="minor"/>
      </rPr>
      <t>※</t>
    </r>
    <rPh sb="0" eb="4">
      <t>ノウヒンキジツ</t>
    </rPh>
    <phoneticPr fontId="3"/>
  </si>
  <si>
    <t xml:space="preserve">支払予定日
（前金対応の場合は必須） </t>
    <rPh sb="0" eb="5">
      <t>シハライ</t>
    </rPh>
    <rPh sb="6" eb="8">
      <t>マエ</t>
    </rPh>
    <rPh sb="8" eb="10">
      <t>タイオウ</t>
    </rPh>
    <rPh sb="11" eb="13">
      <t>バアイ</t>
    </rPh>
    <rPh sb="15" eb="17">
      <t>ヒッス</t>
    </rPh>
    <phoneticPr fontId="2"/>
  </si>
  <si>
    <t>No,</t>
    <phoneticPr fontId="3"/>
  </si>
  <si>
    <t>ブランド名</t>
    <rPh sb="4" eb="5">
      <t>メイ</t>
    </rPh>
    <phoneticPr fontId="3"/>
  </si>
  <si>
    <t>申し込み商品名</t>
    <rPh sb="0" eb="1">
      <t>モウ</t>
    </rPh>
    <rPh sb="2" eb="3">
      <t>コ</t>
    </rPh>
    <rPh sb="4" eb="7">
      <t>ショウヒンメイ</t>
    </rPh>
    <phoneticPr fontId="3"/>
  </si>
  <si>
    <t>単価</t>
    <rPh sb="0" eb="2">
      <t>タンカ</t>
    </rPh>
    <phoneticPr fontId="3"/>
  </si>
  <si>
    <t>数量</t>
    <rPh sb="0" eb="2">
      <t>スウリョウ</t>
    </rPh>
    <phoneticPr fontId="3"/>
  </si>
  <si>
    <t>額面小計</t>
    <rPh sb="0" eb="2">
      <t>ガクメン</t>
    </rPh>
    <rPh sb="2" eb="4">
      <t>ショウケイ</t>
    </rPh>
    <phoneticPr fontId="3"/>
  </si>
  <si>
    <t>発行手数料率</t>
    <rPh sb="0" eb="5">
      <t>ハッコウテスウリョウ</t>
    </rPh>
    <rPh sb="5" eb="6">
      <t>リツ</t>
    </rPh>
    <phoneticPr fontId="3"/>
  </si>
  <si>
    <t>発行手数料額</t>
    <rPh sb="0" eb="5">
      <t>ハッコウテスウリョウ</t>
    </rPh>
    <rPh sb="5" eb="6">
      <t>ガク</t>
    </rPh>
    <phoneticPr fontId="3"/>
  </si>
  <si>
    <t>備考</t>
    <rPh sb="0" eb="2">
      <t>ビコウ</t>
    </rPh>
    <phoneticPr fontId="3"/>
  </si>
  <si>
    <t>Hulu</t>
  </si>
  <si>
    <t>ギフト金額合計（非課税）</t>
    <rPh sb="3" eb="5">
      <t>キンガク</t>
    </rPh>
    <rPh sb="5" eb="7">
      <t>ゴウケイ</t>
    </rPh>
    <rPh sb="8" eb="11">
      <t>ヒカゼイ</t>
    </rPh>
    <phoneticPr fontId="3"/>
  </si>
  <si>
    <t>ー</t>
    <phoneticPr fontId="3"/>
  </si>
  <si>
    <t>ギフト手数料額合計（課税）</t>
    <rPh sb="3" eb="6">
      <t>テスウリョウ</t>
    </rPh>
    <rPh sb="6" eb="7">
      <t>ガク</t>
    </rPh>
    <rPh sb="7" eb="9">
      <t>ゴウケイ</t>
    </rPh>
    <rPh sb="10" eb="12">
      <t>カゼイ</t>
    </rPh>
    <phoneticPr fontId="3"/>
  </si>
  <si>
    <t>少額手数料</t>
    <rPh sb="0" eb="2">
      <t>ショウガク</t>
    </rPh>
    <rPh sb="2" eb="5">
      <t>テスウリョウ</t>
    </rPh>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</si>
  <si>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</si>
  <si>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オプション１</t>
    <phoneticPr fontId="3"/>
  </si>
  <si>
    <t>デリバリーアシスト（1000件未満）</t>
    <rPh sb="14" eb="15">
      <t>ケン</t>
    </rPh>
    <rPh sb="15" eb="17">
      <t>ミマン</t>
    </rPh>
    <phoneticPr fontId="3"/>
  </si>
  <si>
    <t>デリバリーアシスト（1000件以上1000件ごと）</t>
    <rPh sb="14" eb="17">
      <t>ケンイジョウ</t>
    </rPh>
    <rPh sb="21" eb="22">
      <t>ケン</t>
    </rPh>
    <phoneticPr fontId="3"/>
  </si>
  <si>
    <t>エクスプレスサービス</t>
  </si>
  <si>
    <t>送料　※カードの場合</t>
    <rPh sb="0" eb="2">
      <t>ソウリョウ</t>
    </rPh>
    <rPh sb="8" eb="10">
      <t>バアイ</t>
    </rPh>
    <phoneticPr fontId="3"/>
  </si>
  <si>
    <t>オプション２</t>
    <phoneticPr fontId="3"/>
  </si>
  <si>
    <t>その他</t>
    <rPh sb="2" eb="3">
      <t>タ</t>
    </rPh>
    <phoneticPr fontId="3"/>
  </si>
  <si>
    <t>オプション
（Visaギフトカード）</t>
    <phoneticPr fontId="3"/>
  </si>
  <si>
    <t>カード製造費</t>
    <rPh sb="3" eb="6">
      <t>セイゾウヒ</t>
    </rPh>
    <phoneticPr fontId="3"/>
  </si>
  <si>
    <t>台紙＆封筒</t>
    <rPh sb="0" eb="2">
      <t>ダイシ</t>
    </rPh>
    <rPh sb="3" eb="5">
      <t>フウトウ</t>
    </rPh>
    <phoneticPr fontId="3"/>
  </si>
  <si>
    <t>オプション金額合計（課税）</t>
    <rPh sb="5" eb="7">
      <t>キンガク</t>
    </rPh>
    <rPh sb="7" eb="9">
      <t>ゴウケイ</t>
    </rPh>
    <rPh sb="10" eb="12">
      <t>カゼイ</t>
    </rPh>
    <phoneticPr fontId="3"/>
  </si>
  <si>
    <t>商品代金</t>
    <rPh sb="0" eb="2">
      <t>ショウヒン</t>
    </rPh>
    <rPh sb="2" eb="4">
      <t>ダイキン</t>
    </rPh>
    <phoneticPr fontId="3"/>
  </si>
  <si>
    <t>税額</t>
    <rPh sb="0" eb="2">
      <t>ゼイガク</t>
    </rPh>
    <phoneticPr fontId="3"/>
  </si>
  <si>
    <t>非課税額合計</t>
    <rPh sb="0" eb="4">
      <t>ヒカゼイガク</t>
    </rPh>
    <rPh sb="4" eb="6">
      <t>ゴウケイ</t>
    </rPh>
    <phoneticPr fontId="3"/>
  </si>
  <si>
    <t>課税額合計</t>
    <rPh sb="0" eb="5">
      <t>カゼイガクゴウケイ</t>
    </rPh>
    <phoneticPr fontId="3"/>
  </si>
  <si>
    <t>総合計</t>
    <rPh sb="0" eb="3">
      <t>ソウゴウケイ</t>
    </rPh>
    <phoneticPr fontId="3"/>
  </si>
  <si>
    <t>お振込先</t>
  </si>
  <si>
    <t>みずほ銀行（銀行コード：0001）</t>
  </si>
  <si>
    <t>本店（支店コード：100）</t>
  </si>
  <si>
    <t>普通預金　5708652</t>
  </si>
  <si>
    <t>口座名義　インコム. ジヤパン (カ</t>
  </si>
  <si>
    <t>【InComm】デジタルギフト申込書（記入例）</t>
    <rPh sb="15" eb="18">
      <t>モウシ</t>
    </rPh>
    <rPh sb="19" eb="22">
      <t>キニュウレイ</t>
    </rPh>
    <phoneticPr fontId="3"/>
  </si>
  <si>
    <r>
      <t xml:space="preserve">企業名 </t>
    </r>
    <r>
      <rPr>
        <b/>
        <sz val="9"/>
        <color rgb="FFFF0000"/>
        <rFont val="游ゴシック"/>
        <family val="3"/>
        <charset val="128"/>
        <scheme val="minor"/>
      </rPr>
      <t>※</t>
    </r>
    <rPh sb="0" eb="3">
      <t>キギョウ</t>
    </rPh>
    <phoneticPr fontId="3"/>
  </si>
  <si>
    <t>インコム・ジャパン株式会社</t>
    <rPh sb="9" eb="13">
      <t>カブ</t>
    </rPh>
    <phoneticPr fontId="3"/>
  </si>
  <si>
    <t>HP</t>
    <phoneticPr fontId="3"/>
  </si>
  <si>
    <t>https://incomm.jp/</t>
    <phoneticPr fontId="3"/>
  </si>
  <si>
    <t>163-0641 東京都新宿区西新宿1-25-1　新宿センタービル41階</t>
    <phoneticPr fontId="3"/>
  </si>
  <si>
    <t>山田　太郎</t>
    <rPh sb="0" eb="2">
      <t>ヤマダ</t>
    </rPh>
    <rPh sb="3" eb="5">
      <t>タロウ</t>
    </rPh>
    <phoneticPr fontId="3"/>
  </si>
  <si>
    <r>
      <t xml:space="preserve">担当者部署名 </t>
    </r>
    <r>
      <rPr>
        <b/>
        <sz val="9"/>
        <color rgb="FFFF0000"/>
        <rFont val="游ゴシック"/>
        <family val="3"/>
        <charset val="128"/>
        <scheme val="minor"/>
      </rPr>
      <t>※</t>
    </r>
    <rPh sb="0" eb="6">
      <t>タントウシャブショメイ</t>
    </rPh>
    <phoneticPr fontId="3"/>
  </si>
  <si>
    <t>営業部</t>
    <rPh sb="0" eb="3">
      <t>エイギョウブ</t>
    </rPh>
    <phoneticPr fontId="3"/>
  </si>
  <si>
    <r>
      <t>担当者連絡先</t>
    </r>
    <r>
      <rPr>
        <b/>
        <sz val="9"/>
        <color rgb="FFFF0000"/>
        <rFont val="游ゴシック"/>
        <family val="3"/>
        <charset val="128"/>
        <scheme val="minor"/>
      </rPr>
      <t>※</t>
    </r>
    <rPh sb="0" eb="6">
      <t>タントウ</t>
    </rPh>
    <phoneticPr fontId="3"/>
  </si>
  <si>
    <t>03-6279-4881</t>
    <phoneticPr fontId="3"/>
  </si>
  <si>
    <t>tyamada@incomm.co.jp</t>
    <phoneticPr fontId="3"/>
  </si>
  <si>
    <t>項目</t>
    <rPh sb="0" eb="2">
      <t>コウモク</t>
    </rPh>
    <phoneticPr fontId="3"/>
  </si>
  <si>
    <t>申し込み内容</t>
    <rPh sb="0" eb="1">
      <t>モウ</t>
    </rPh>
    <rPh sb="2" eb="3">
      <t>コ</t>
    </rPh>
    <rPh sb="4" eb="6">
      <t>ナイヨウ</t>
    </rPh>
    <phoneticPr fontId="3"/>
  </si>
  <si>
    <t>インコム・ジャパン株式会社</t>
    <phoneticPr fontId="3"/>
  </si>
  <si>
    <r>
      <t xml:space="preserve">施策名称 </t>
    </r>
    <r>
      <rPr>
        <b/>
        <sz val="9"/>
        <color rgb="FFFF0000"/>
        <rFont val="游ゴシック"/>
        <family val="3"/>
        <charset val="128"/>
        <scheme val="minor"/>
      </rPr>
      <t>※</t>
    </r>
    <rPh sb="0" eb="2">
      <t>シサク</t>
    </rPh>
    <rPh sb="2" eb="4">
      <t>メイショウ</t>
    </rPh>
    <phoneticPr fontId="3"/>
  </si>
  <si>
    <t>今なら、100円分の楽天ポイントギフトコードが必ずもらえるキャンペーン</t>
    <phoneticPr fontId="3"/>
  </si>
  <si>
    <r>
      <t xml:space="preserve">施策概要 </t>
    </r>
    <r>
      <rPr>
        <b/>
        <sz val="9"/>
        <color rgb="FFFF0000"/>
        <rFont val="游ゴシック"/>
        <family val="3"/>
        <charset val="128"/>
        <scheme val="minor"/>
      </rPr>
      <t>※</t>
    </r>
    <rPh sb="0" eb="4">
      <t>シサ</t>
    </rPh>
    <phoneticPr fontId="3"/>
  </si>
  <si>
    <t>対象商品を購入し応募サイトへ応募した方の中から1000円分のAmazonギフトカードのコードが抽選で10名様にあたる。毎月5名で2か月間実施。</t>
    <rPh sb="18" eb="19">
      <t>カタ</t>
    </rPh>
    <rPh sb="20" eb="21">
      <t>ナカ</t>
    </rPh>
    <rPh sb="47" eb="49">
      <t>チュウセン</t>
    </rPh>
    <rPh sb="52" eb="54">
      <t>メイサマ</t>
    </rPh>
    <rPh sb="59" eb="61">
      <t>マイツキ</t>
    </rPh>
    <rPh sb="62" eb="63">
      <t>メイ</t>
    </rPh>
    <rPh sb="66" eb="70">
      <t>ゲツカンジッシ</t>
    </rPh>
    <phoneticPr fontId="3"/>
  </si>
  <si>
    <r>
      <t>キャンペーン告知期間</t>
    </r>
    <r>
      <rPr>
        <b/>
        <sz val="9"/>
        <color rgb="FFFF0000"/>
        <rFont val="游ゴシック"/>
        <family val="3"/>
        <charset val="128"/>
        <scheme val="minor"/>
      </rPr>
      <t xml:space="preserve"> ※</t>
    </r>
    <rPh sb="6" eb="8">
      <t>コクチ</t>
    </rPh>
    <rPh sb="8" eb="10">
      <t>キカン</t>
    </rPh>
    <rPh sb="9" eb="10">
      <t>シキ</t>
    </rPh>
    <phoneticPr fontId="3"/>
  </si>
  <si>
    <t>2025/8/1 00:00～2025/9/31 23:59</t>
    <phoneticPr fontId="3"/>
  </si>
  <si>
    <t>2025/9/10～2025/10/25</t>
    <phoneticPr fontId="3"/>
  </si>
  <si>
    <r>
      <rPr>
        <b/>
        <sz val="9"/>
        <rFont val="游ゴシック"/>
        <family val="3"/>
        <charset val="128"/>
        <scheme val="minor"/>
      </rPr>
      <t>配布数量</t>
    </r>
    <r>
      <rPr>
        <b/>
        <sz val="9"/>
        <color rgb="FFFF0000"/>
        <rFont val="游ゴシック"/>
        <family val="3"/>
        <charset val="128"/>
        <scheme val="minor"/>
      </rPr>
      <t xml:space="preserve"> ※</t>
    </r>
    <rPh sb="0" eb="4">
      <t>ハイフスウリョウ</t>
    </rPh>
    <phoneticPr fontId="3"/>
  </si>
  <si>
    <t>10個/月</t>
    <rPh sb="2" eb="3">
      <t>コ</t>
    </rPh>
    <rPh sb="4" eb="5">
      <t>ツキ</t>
    </rPh>
    <phoneticPr fontId="3"/>
  </si>
  <si>
    <t>メール</t>
    <phoneticPr fontId="3"/>
  </si>
  <si>
    <t>有</t>
  </si>
  <si>
    <t>配布メール</t>
    <rPh sb="0" eb="2">
      <t>ハイフ</t>
    </rPh>
    <phoneticPr fontId="3"/>
  </si>
  <si>
    <t>Amazon</t>
  </si>
  <si>
    <t>Uber Taxi</t>
  </si>
  <si>
    <t>吉野家</t>
    <rPh sb="0" eb="3">
      <t>ヨシノヤ</t>
    </rPh>
    <phoneticPr fontId="3"/>
  </si>
  <si>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</si>
  <si>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</si>
  <si>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</si>
  <si>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ディズニープラス</t>
    <phoneticPr fontId="3"/>
  </si>
  <si>
    <t>モスカード</t>
    <phoneticPr fontId="3"/>
  </si>
  <si>
    <t>オイシックス</t>
    <phoneticPr fontId="3"/>
  </si>
  <si>
    <t>Pairs</t>
    <phoneticPr fontId="3"/>
  </si>
  <si>
    <t>GO</t>
    <phoneticPr fontId="3"/>
  </si>
  <si>
    <t>Coke_ON</t>
    <phoneticPr fontId="3"/>
  </si>
  <si>
    <t>QUOカードpay</t>
    <phoneticPr fontId="3"/>
  </si>
  <si>
    <t>タリーズ</t>
    <phoneticPr fontId="3"/>
  </si>
  <si>
    <t>吉野家</t>
    <phoneticPr fontId="3"/>
  </si>
  <si>
    <t>えらべる_グルメ</t>
    <phoneticPr fontId="3"/>
  </si>
  <si>
    <t>Hulu</t>
    <phoneticPr fontId="3"/>
  </si>
  <si>
    <t>すかいらーく</t>
    <phoneticPr fontId="3"/>
  </si>
  <si>
    <t>Roblox_額面固定</t>
    <phoneticPr fontId="3"/>
  </si>
  <si>
    <t>KFC</t>
    <phoneticPr fontId="3"/>
  </si>
  <si>
    <t>サーティワンアイスクリーム</t>
    <phoneticPr fontId="3"/>
  </si>
  <si>
    <t>えらべる</t>
    <phoneticPr fontId="3"/>
  </si>
  <si>
    <t>TikTok</t>
    <phoneticPr fontId="3"/>
  </si>
  <si>
    <t>発行手数料</t>
    <rPh sb="0" eb="2">
      <t>ハッコウ</t>
    </rPh>
    <rPh sb="2" eb="5">
      <t>テスウリョウ</t>
    </rPh>
    <phoneticPr fontId="3"/>
  </si>
  <si>
    <t>本来「0」</t>
    <rPh sb="0" eb="2">
      <t>ホンライ</t>
    </rPh>
    <phoneticPr fontId="3"/>
  </si>
  <si>
    <t>●</t>
    <phoneticPr fontId="3"/>
  </si>
  <si>
    <t>←ココ</t>
    <phoneticPr fontId="3"/>
  </si>
  <si>
    <t>Uber Eats</t>
  </si>
  <si>
    <t>えらべる（グルメ）</t>
  </si>
  <si>
    <t>IF(AND(D19="PayPay",N19&lt;1000000),125000,VLOOKUP(D19,手数料率,2,0)*N19)</t>
    <phoneticPr fontId="3"/>
  </si>
  <si>
    <t>えらべる</t>
  </si>
  <si>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</si>
  <si>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QUOカードPay</t>
  </si>
  <si>
    <t>Google Play</t>
  </si>
  <si>
    <t>GO</t>
  </si>
  <si>
    <t>Coke_ON</t>
  </si>
  <si>
    <t>すかいらーく</t>
  </si>
  <si>
    <t>タリーズ</t>
  </si>
  <si>
    <t>dポイント</t>
  </si>
  <si>
    <t>KFC</t>
  </si>
  <si>
    <t>Visa_eギフト</t>
  </si>
  <si>
    <t>PayPay</t>
  </si>
  <si>
    <t>Pairs</t>
  </si>
  <si>
    <t>LINE</t>
  </si>
  <si>
    <t>モスカード</t>
  </si>
  <si>
    <t>500円｜1,000円｜2,000円｜3,000円｜5,000円の中から申請が可能です。</t>
    <phoneticPr fontId="3"/>
  </si>
  <si>
    <t>ムビチケ</t>
  </si>
  <si>
    <t>Mos</t>
  </si>
  <si>
    <t>楽天</t>
    <rPh sb="0" eb="2">
      <t>ラクテン</t>
    </rPh>
    <phoneticPr fontId="3"/>
  </si>
  <si>
    <t>Roblox_額面固定</t>
    <rPh sb="7" eb="9">
      <t>ガクメン</t>
    </rPh>
    <rPh sb="9" eb="11">
      <t>コテイ</t>
    </rPh>
    <phoneticPr fontId="3"/>
  </si>
  <si>
    <t>Roblox_任意額面</t>
    <rPh sb="7" eb="9">
      <t>ニンイ</t>
    </rPh>
    <rPh sb="9" eb="11">
      <t>ガクメン</t>
    </rPh>
    <phoneticPr fontId="3"/>
  </si>
  <si>
    <t>JCB</t>
    <phoneticPr fontId="3"/>
  </si>
  <si>
    <t>Visa_カード型</t>
    <rPh sb="8" eb="9">
      <t>ガタ</t>
    </rPh>
    <phoneticPr fontId="3"/>
  </si>
  <si>
    <t>■WEBイメージ</t>
    <rPh sb="1" eb="4">
      <t>ハッチュウス</t>
    </rPh>
    <phoneticPr fontId="3"/>
  </si>
  <si>
    <t>該当媒体のイメージ画像を貼り付けて提出ください</t>
    <rPh sb="9" eb="11">
      <t>ガゾウ</t>
    </rPh>
    <phoneticPr fontId="3"/>
  </si>
  <si>
    <t>※ギフトの商品画像と商品名称が掲載されたWebページやバナー、アプリ等のデジタル媒体のクリエイティブがある場合</t>
    <rPh sb="34" eb="35">
      <t>トウ</t>
    </rPh>
    <rPh sb="40" eb="42">
      <t>バイタイ</t>
    </rPh>
    <phoneticPr fontId="3"/>
  </si>
  <si>
    <t>■紙媒体イメージ</t>
    <rPh sb="1" eb="4">
      <t>カミバイタイ</t>
    </rPh>
    <phoneticPr fontId="3"/>
  </si>
  <si>
    <t>※ギフトの商品画像と商品名称が掲載されたチラシ・ポスター・ハガキ等の紙媒体のクリエイティブがある場合</t>
    <rPh sb="32" eb="33">
      <t>トウ</t>
    </rPh>
    <rPh sb="34" eb="35">
      <t xml:space="preserve">カミ </t>
    </rPh>
    <rPh sb="35" eb="37">
      <t>バイタイ</t>
    </rPh>
    <phoneticPr fontId="3"/>
  </si>
  <si>
    <t>■配布メールイメージ</t>
    <phoneticPr fontId="3"/>
  </si>
  <si>
    <t>配付予定のメール本文を添付してご提出ください。</t>
    <phoneticPr fontId="3"/>
  </si>
  <si>
    <t>※ギフトの商品画像と商品名称が掲載されたメールやLINEで送付する文面</t>
    <rPh sb="29" eb="31">
      <t>ソウヘゥ</t>
    </rPh>
    <rPh sb="33" eb="35">
      <t>ブンメn</t>
    </rPh>
    <phoneticPr fontId="3"/>
  </si>
  <si>
    <t>件名</t>
    <rPh sb="0" eb="2">
      <t>ケンメイ</t>
    </rPh>
    <phoneticPr fontId="3"/>
  </si>
  <si>
    <t>本文</t>
    <rPh sb="0" eb="2">
      <t>ホンブn</t>
    </rPh>
    <phoneticPr fontId="3"/>
  </si>
  <si>
    <t>料金体系</t>
    <rPh sb="0" eb="2">
      <t>リョウキン</t>
    </rPh>
    <rPh sb="2" eb="4">
      <t>タイケイ</t>
    </rPh>
    <phoneticPr fontId="12"/>
  </si>
  <si>
    <t>料金体系</t>
    <rPh sb="0" eb="4">
      <t>リョウキンタイケイ</t>
    </rPh>
    <phoneticPr fontId="12"/>
  </si>
  <si>
    <t>金額項目</t>
    <rPh sb="0" eb="4">
      <t>キンガクコウモク</t>
    </rPh>
    <phoneticPr fontId="12"/>
  </si>
  <si>
    <t>費用</t>
    <rPh sb="0" eb="2">
      <t>ヒヨウ</t>
    </rPh>
    <phoneticPr fontId="12"/>
  </si>
  <si>
    <t>税区分</t>
    <rPh sb="0" eb="3">
      <t>ゼイクブン</t>
    </rPh>
    <phoneticPr fontId="12"/>
  </si>
  <si>
    <t>備考</t>
    <rPh sb="0" eb="2">
      <t>ビコウ</t>
    </rPh>
    <phoneticPr fontId="12"/>
  </si>
  <si>
    <t>基本料金</t>
    <rPh sb="0" eb="4">
      <t>キホンリョウキン</t>
    </rPh>
    <phoneticPr fontId="12"/>
  </si>
  <si>
    <t>額面金額</t>
    <rPh sb="0" eb="4">
      <t>ガクメンキンガク</t>
    </rPh>
    <phoneticPr fontId="12"/>
  </si>
  <si>
    <t>10円～</t>
    <rPh sb="2" eb="3">
      <t>エン</t>
    </rPh>
    <phoneticPr fontId="12"/>
  </si>
  <si>
    <t>非課税</t>
    <rPh sb="0" eb="3">
      <t>ヒカゼイ</t>
    </rPh>
    <phoneticPr fontId="12"/>
  </si>
  <si>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2"/>
  </si>
  <si>
    <t>発行手数料</t>
    <rPh sb="0" eb="5">
      <t>ハッコウテスウリョウ</t>
    </rPh>
    <phoneticPr fontId="12"/>
  </si>
  <si>
    <t>額面金額の0～50%</t>
    <rPh sb="0" eb="4">
      <t>ガクメンキンガク</t>
    </rPh>
    <phoneticPr fontId="12"/>
  </si>
  <si>
    <t>課税</t>
    <rPh sb="0" eb="2">
      <t>カゼイ</t>
    </rPh>
    <phoneticPr fontId="12"/>
  </si>
  <si>
    <t>お問い合わせフォームからお問い合わせください。</t>
    <rPh sb="0" eb="23">
      <t>トア</t>
    </rPh>
    <phoneticPr fontId="12"/>
  </si>
  <si>
    <t>オプション料金</t>
    <rPh sb="5" eb="7">
      <t>リョウキン</t>
    </rPh>
    <phoneticPr fontId="12"/>
  </si>
  <si>
    <t>見積書・請求書・領収証発行料</t>
    <rPh sb="0" eb="2">
      <t>ミツモリ</t>
    </rPh>
    <rPh sb="2" eb="3">
      <t>ショ</t>
    </rPh>
    <rPh sb="4" eb="7">
      <t>セイキュウショ</t>
    </rPh>
    <rPh sb="8" eb="11">
      <t>リョウシュウショウ</t>
    </rPh>
    <rPh sb="11" eb="13">
      <t>ハッコウ</t>
    </rPh>
    <rPh sb="13" eb="14">
      <t>リョウ</t>
    </rPh>
    <phoneticPr fontId="12"/>
  </si>
  <si>
    <t>０円</t>
    <rPh sb="1" eb="2">
      <t>エン</t>
    </rPh>
    <phoneticPr fontId="12"/>
  </si>
  <si>
    <t>ー</t>
    <phoneticPr fontId="12"/>
  </si>
  <si>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2"/>
  </si>
  <si>
    <t>デザイン確認料</t>
    <rPh sb="4" eb="6">
      <t>カクニン</t>
    </rPh>
    <rPh sb="6" eb="7">
      <t>リョウ</t>
    </rPh>
    <phoneticPr fontId="12"/>
  </si>
  <si>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2"/>
  </si>
  <si>
    <t>システム利用料</t>
    <rPh sb="4" eb="7">
      <t>リヨウリョウ</t>
    </rPh>
    <phoneticPr fontId="12"/>
  </si>
  <si>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2"/>
  </si>
  <si>
    <t>サンプル　PINコード納品リスト送付料</t>
    <rPh sb="11" eb="13">
      <t>ノウヒン</t>
    </rPh>
    <rPh sb="16" eb="18">
      <t>ソウフ</t>
    </rPh>
    <rPh sb="18" eb="19">
      <t>リョウ</t>
    </rPh>
    <phoneticPr fontId="12"/>
  </si>
  <si>
    <t>事前にPINコードの納品イメージを確認したい方にはサンプルフォーマットがDLできます。</t>
    <rPh sb="0" eb="2">
      <t>ジゼン</t>
    </rPh>
    <rPh sb="10" eb="12">
      <t>ノウヒン</t>
    </rPh>
    <rPh sb="17" eb="19">
      <t>カクニン</t>
    </rPh>
    <rPh sb="22" eb="23">
      <t>カタ</t>
    </rPh>
    <phoneticPr fontId="12"/>
  </si>
  <si>
    <t>ミニマムオーダー・チャージ</t>
    <phoneticPr fontId="12"/>
  </si>
  <si>
    <t>30,000円</t>
    <rPh sb="6" eb="7">
      <t>エン</t>
    </rPh>
    <phoneticPr fontId="12"/>
  </si>
  <si>
    <t>額面金額合計が100,000円未満の場合は30,000円が別途発生いたします。</t>
    <rPh sb="0" eb="2">
      <t>ガクメン</t>
    </rPh>
    <rPh sb="2" eb="4">
      <t>キンガク</t>
    </rPh>
    <rPh sb="4" eb="6">
      <t>ゴウケイ</t>
    </rPh>
    <rPh sb="14" eb="15">
      <t>エン</t>
    </rPh>
    <rPh sb="15" eb="17">
      <t>ミマン</t>
    </rPh>
    <rPh sb="18" eb="20">
      <t>バアイ</t>
    </rPh>
    <rPh sb="27" eb="28">
      <t>エン</t>
    </rPh>
    <rPh sb="29" eb="31">
      <t>ベット</t>
    </rPh>
    <rPh sb="31" eb="33">
      <t>ハッセイ</t>
    </rPh>
    <phoneticPr fontId="12"/>
  </si>
  <si>
    <t>デリバリーアシスト基本料金</t>
    <rPh sb="9" eb="13">
      <t>キホンリョウキン</t>
    </rPh>
    <phoneticPr fontId="3"/>
  </si>
  <si>
    <t>30,000円～</t>
    <rPh sb="6" eb="7">
      <t>エン</t>
    </rPh>
    <phoneticPr fontId="3"/>
  </si>
  <si>
    <r>
      <t xml:space="preserve">当社にてギフトコード送付代行いたします。(件数不問｜再送対応も可能)
※1,000件以降は追加ごとに＋10,000円となります。
</t>
    </r>
    <r>
      <rPr>
        <sz val="10"/>
        <color rgb="FFFF0000"/>
        <rFont val="Meiryo UI"/>
        <family val="3"/>
        <charset val="128"/>
      </rPr>
      <t>※その他のご要望についてはご相談ください。</t>
    </r>
    <rPh sb="0" eb="2">
      <t>トウシャ</t>
    </rPh>
    <rPh sb="10" eb="12">
      <t>ソウフ</t>
    </rPh>
    <rPh sb="12" eb="14">
      <t>ダイコウ</t>
    </rPh>
    <rPh sb="21" eb="23">
      <t>ケンスウ</t>
    </rPh>
    <rPh sb="23" eb="25">
      <t>フモン</t>
    </rPh>
    <rPh sb="26" eb="28">
      <t>サイソウ</t>
    </rPh>
    <rPh sb="28" eb="30">
      <t>タイオウ</t>
    </rPh>
    <rPh sb="31" eb="33">
      <t>カノウ</t>
    </rPh>
    <rPh sb="68" eb="69">
      <t>タ</t>
    </rPh>
    <rPh sb="71" eb="73">
      <t>ヨウボウ</t>
    </rPh>
    <rPh sb="79" eb="81">
      <t>ソウダン</t>
    </rPh>
    <phoneticPr fontId="3"/>
  </si>
  <si>
    <t>納期変更料【エクスプレスサービス】</t>
    <rPh sb="0" eb="5">
      <t>ノウキヘンコウリョウ</t>
    </rPh>
    <phoneticPr fontId="12"/>
  </si>
  <si>
    <t>50,000円</t>
    <rPh sb="6" eb="7">
      <t>エン</t>
    </rPh>
    <phoneticPr fontId="12"/>
  </si>
  <si>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2"/>
  </si>
  <si>
    <t>■品番リスト</t>
    <rPh sb="1" eb="3">
      <t>ヒンバン</t>
    </rPh>
    <phoneticPr fontId="3"/>
  </si>
  <si>
    <t>ブランド</t>
    <phoneticPr fontId="3"/>
  </si>
  <si>
    <t>品名</t>
    <rPh sb="0" eb="2">
      <t>ヒンメイ</t>
    </rPh>
    <phoneticPr fontId="3"/>
  </si>
  <si>
    <t>税区分</t>
    <rPh sb="0" eb="3">
      <t>ゼイクブン</t>
    </rPh>
    <phoneticPr fontId="3"/>
  </si>
  <si>
    <t>課税率</t>
    <rPh sb="0" eb="2">
      <t>カゼイ</t>
    </rPh>
    <rPh sb="2" eb="3">
      <t>リツ</t>
    </rPh>
    <phoneticPr fontId="3"/>
  </si>
  <si>
    <t>Amazon</t>
    <phoneticPr fontId="3"/>
  </si>
  <si>
    <t>Amazonギフトカード番号</t>
    <rPh sb="12" eb="14">
      <t>バンゴウ</t>
    </rPh>
    <phoneticPr fontId="3"/>
  </si>
  <si>
    <t>非課税</t>
    <rPh sb="0" eb="3">
      <t>ヒカゼイ</t>
    </rPh>
    <phoneticPr fontId="3"/>
  </si>
  <si>
    <t>1円～30,000円の価格レンジから1円単位で申請が可能です。
※最低購入金額は「50円以上～」となります。</t>
    <rPh sb="1" eb="2">
      <t>エン</t>
    </rPh>
    <rPh sb="9" eb="10">
      <t>エン</t>
    </rPh>
    <rPh sb="11" eb="13">
      <t>カカク</t>
    </rPh>
    <rPh sb="19" eb="22">
      <t>エンタンイ</t>
    </rPh>
    <rPh sb="23" eb="25">
      <t>シンセイ</t>
    </rPh>
    <rPh sb="26" eb="28">
      <t>カノウ</t>
    </rPh>
    <rPh sb="33" eb="35">
      <t>サイテイ</t>
    </rPh>
    <rPh sb="35" eb="37">
      <t>コウニュウ</t>
    </rPh>
    <rPh sb="37" eb="39">
      <t>キンガク</t>
    </rPh>
    <rPh sb="43" eb="44">
      <t>エン</t>
    </rPh>
    <rPh sb="44" eb="46">
      <t>イジョウ</t>
    </rPh>
    <phoneticPr fontId="3"/>
  </si>
  <si>
    <t>Uber Eats</t>
    <phoneticPr fontId="3"/>
  </si>
  <si>
    <t>Uber Eatsギフトカード</t>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</si>
  <si>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</si>
  <si>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Uber Taxi ギフトカード</t>
  </si>
  <si>
    <t>えらべるギフトチケット　グルメタイプ　デジタルギフトコード</t>
    <phoneticPr fontId="3"/>
  </si>
  <si>
    <t>500円｜1,000円の中から申請が可能です。</t>
    <phoneticPr fontId="3"/>
  </si>
  <si>
    <t>えらべるギフトチケット　</t>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</si>
  <si>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</si>
  <si>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QUOカードPay</t>
    <phoneticPr fontId="3"/>
  </si>
  <si>
    <t>500円｜1,000円｜2,000円の中から申請が可能です。</t>
    <rPh sb="3" eb="4">
      <t>エン</t>
    </rPh>
    <rPh sb="10" eb="11">
      <t>エン</t>
    </rPh>
    <rPh sb="17" eb="18">
      <t>エン</t>
    </rPh>
    <rPh sb="19" eb="20">
      <t>ナカ</t>
    </rPh>
    <rPh sb="22" eb="24">
      <t>シンセイ</t>
    </rPh>
    <rPh sb="25" eb="27">
      <t>カノウ</t>
    </rPh>
    <phoneticPr fontId="3"/>
  </si>
  <si>
    <t>Google Play</t>
    <phoneticPr fontId="3"/>
  </si>
  <si>
    <t>Google play ギフトコード</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</si>
  <si>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</si>
  <si>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</si>
  <si>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Coke ON ドリンクチケット</t>
    <phoneticPr fontId="3"/>
  </si>
  <si>
    <t>220円｜650円｜1,300円の中から申請が可能です。</t>
    <phoneticPr fontId="3"/>
  </si>
  <si>
    <t>すかいらーくご優待券</t>
    <rPh sb="7" eb="10">
      <t>ユウタイケン</t>
    </rPh>
    <phoneticPr fontId="3"/>
  </si>
  <si>
    <t>タリーズデジタルギフト</t>
    <phoneticPr fontId="3"/>
  </si>
  <si>
    <t>dポイント</t>
    <phoneticPr fontId="3"/>
  </si>
  <si>
    <t>dポイントギフト</t>
    <phoneticPr fontId="3"/>
  </si>
  <si>
    <t>・1ポイント〜999,999ポイントのレンジから1ポイント単位で申請が可能です。</t>
    <rPh sb="29" eb="31">
      <t>タンイ</t>
    </rPh>
    <rPh sb="32" eb="34">
      <t>シンセイ</t>
    </rPh>
    <rPh sb="35" eb="37">
      <t>カノウ</t>
    </rPh>
    <phoneticPr fontId="3"/>
  </si>
  <si>
    <t>デジタルKFCカード</t>
    <phoneticPr fontId="3"/>
  </si>
  <si>
    <t>Visa_eギフト</t>
    <phoneticPr fontId="3"/>
  </si>
  <si>
    <t>Visa eギフト</t>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</si>
  <si>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</si>
  <si>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t>バニラVisaカード</t>
    <phoneticPr fontId="3"/>
  </si>
  <si>
    <t>3000円～100,000円の価格レンジから1円単位で申請が可能です。</t>
    <rPh sb="4" eb="5">
      <t>エン</t>
    </rPh>
    <rPh sb="13" eb="14">
      <t>エン</t>
    </rPh>
    <rPh sb="15" eb="17">
      <t>カカク</t>
    </rPh>
    <rPh sb="23" eb="24">
      <t>エン</t>
    </rPh>
    <rPh sb="24" eb="26">
      <t>タンイ</t>
    </rPh>
    <rPh sb="27" eb="29">
      <t>シンセイ</t>
    </rPh>
    <rPh sb="30" eb="32">
      <t>カノウ</t>
    </rPh>
    <phoneticPr fontId="3"/>
  </si>
  <si>
    <t>PayPay</t>
    <phoneticPr fontId="3"/>
  </si>
  <si>
    <t>PayPayポイントコード</t>
    <phoneticPr fontId="3"/>
  </si>
  <si>
    <t>・1円～999,999円の価格レンジから1円単位で申請が可能です。
・発行金額に応じて手数料が発生いたします。</t>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6">
      <t>テスウリョウ</t>
    </rPh>
    <rPh sb="47" eb="49">
      <t>ハッセイ</t>
    </rPh>
    <phoneticPr fontId="3"/>
  </si>
  <si>
    <t>Pairsデジタルコード※男性用</t>
    <phoneticPr fontId="3"/>
  </si>
  <si>
    <t>4,000円｜12,000円｜20,000円の中から申請が可能です。</t>
    <phoneticPr fontId="3"/>
  </si>
  <si>
    <t>Huluチケット</t>
  </si>
  <si>
    <t>1,026円｜3,078円｜6,156円の中から申請が可能です。</t>
    <rPh sb="5" eb="6">
      <t>エン</t>
    </rPh>
    <rPh sb="12" eb="13">
      <t>エン</t>
    </rPh>
    <rPh sb="19" eb="20">
      <t>エン</t>
    </rPh>
    <rPh sb="21" eb="22">
      <t>ナカ</t>
    </rPh>
    <rPh sb="24" eb="26">
      <t>シンセイ</t>
    </rPh>
    <rPh sb="27" eb="29">
      <t>カノウ</t>
    </rPh>
    <phoneticPr fontId="3"/>
  </si>
  <si>
    <t>LINE</t>
    <phoneticPr fontId="3"/>
  </si>
  <si>
    <t>LINEプリペイドカード</t>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</si>
  <si>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</si>
  <si>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モスカード　ギフトコード</t>
    <phoneticPr fontId="3"/>
  </si>
  <si>
    <t>500円｜1,000円｜2,000円｜3,000円｜5,000円の中から申請が可能です。</t>
    <rPh sb="24" eb="25">
      <t>エン</t>
    </rPh>
    <phoneticPr fontId="3"/>
  </si>
  <si>
    <t>ムビチケ　映画GIFT</t>
    <rPh sb="5" eb="7">
      <t>エイガ</t>
    </rPh>
    <phoneticPr fontId="3"/>
  </si>
  <si>
    <t>200円～999,999円の価格レンジから1円単位で申請が可能です。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</si>
  <si>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t>Mos</t>
    <phoneticPr fontId="3"/>
  </si>
  <si>
    <t>吉野家デジタルギフト</t>
    <phoneticPr fontId="3"/>
  </si>
  <si>
    <t>楽天ポイントギフトコード</t>
    <rPh sb="0" eb="2">
      <t>ラクテン</t>
    </rPh>
    <phoneticPr fontId="3"/>
  </si>
  <si>
    <t>10ポイントから最大10,000,000ポイントのレンジから1ポイント単位で申請が可能です。</t>
    <rPh sb="8" eb="10">
      <t>サイダイ</t>
    </rPh>
    <rPh sb="35" eb="37">
      <t>タンイ</t>
    </rPh>
    <rPh sb="38" eb="40">
      <t>シンセイ</t>
    </rPh>
    <rPh sb="41" eb="43">
      <t>カノウ</t>
    </rPh>
    <phoneticPr fontId="3"/>
  </si>
  <si>
    <t>Roblox ギフトカード</t>
    <phoneticPr fontId="3"/>
  </si>
  <si>
    <t>1,500円｜3,000円｜5,000円｜10,000円の中から申請が可能です。</t>
    <phoneticPr fontId="3"/>
  </si>
  <si>
    <t>Roblox ギフトカード</t>
  </si>
  <si>
    <t>1,000円～50,000円の価格レンジから1円単位で申請が可能です。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</si>
</sst>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0"/>
      <color rgb="FFFF0000"/>
      <name val="Meiryo UI"/>
      <family val="3"/>
      <charset val="128"/>
    </font>
    <font>
      <u/>
      <sz val="11"/>
      <color theme="10"/>
      <name val="游ゴシック"/>
      <family val="2"/>
      <charset val="128"/>
      <scheme val="minor"/>
    </font>
    <font>
      <b/>
      <sz val="9"/>
      <color rgb="FFFF0000"/>
      <name val="游ゴシック"/>
      <family val="3"/>
      <charset val="128"/>
      <scheme val="minor"/>
    </font>
    <font>
      <sz val="9"/>
      <name val="游ゴシック"/>
      <family val="3"/>
      <charset val="128"/>
      <scheme val="minor"/>
    </font>
    <font>
      <b/>
      <u/>
      <sz val="11"/>
      <color theme="1"/>
      <name val="游ゴシック"/>
      <family val="3"/>
      <charset val="128"/>
      <scheme val="minor"/>
    </font>
    <font>
      <b/>
      <u/>
      <sz val="11"/>
      <color rgb="FFFF0000"/>
      <name val="游ゴシック"/>
      <family val="3"/>
      <charset val="128"/>
    </font>
    <font>
      <b/>
      <sz val="9"/>
      <name val="游ゴシック"/>
      <family val="3"/>
      <charset val="128"/>
      <scheme val="minor"/>
    </font>
    <font>
      <b/>
      <sz val="6"/>
      <color theme="1"/>
      <name val="游ゴシック"/>
      <family val="3"/>
      <charset val="128"/>
      <scheme val="minor"/>
    </font>
    <font>
      <b/>
      <u/>
      <sz val="9"/>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b/>
      <u/>
      <sz val="11"/>
      <color rgb="FF000000"/>
      <name val="游ゴシック"/>
      <family val="3"/>
      <charset val="128"/>
      <scheme val="minor"/>
    </font>
    <font>
      <b/>
      <sz val="8"/>
      <color theme="1"/>
      <name val="游ゴシック"/>
      <family val="3"/>
      <charset val="128"/>
      <scheme val="minor"/>
    </font>
    <font>
      <b/>
      <sz val="8"/>
      <color rgb="FFFF0000"/>
      <name val="游ゴシック"/>
      <family val="3"/>
      <charset val="128"/>
      <scheme val="minor"/>
    </font>
    <font>
      <b/>
      <sz val="9"/>
      <color rgb="FFFF0000"/>
      <name val="游ゴシック"/>
      <family val="3"/>
      <charset val="128"/>
    </font>
    <font>
      <sz val="11"/>
      <color rgb="FF000000"/>
      <name val="游ゴシック"/>
      <family val="3"/>
      <charset val="128"/>
      <scheme val="minor"/>
    </font>
    <font>
      <b/>
      <sz val="9"/>
      <color theme="1"/>
      <name val="Yu Gothic"/>
      <family val="3"/>
      <charset val="128"/>
    </font>
    <font>
      <b/>
      <sz val="9"/>
      <color rgb="FF000000"/>
      <name val="Yu Gothic"/>
      <family val="3"/>
      <charset val="128"/>
    </font>
    <font>
      <b/>
      <sz val="9"/>
      <color rgb="FFFF0000"/>
      <name val="Yu Gothic"/>
      <family val="3"/>
      <charset val="128"/>
    </font>
    <font>
      <b/>
      <sz val="9"/>
      <color rgb="FF000000"/>
      <name val="游ゴシック"/>
      <family val="3"/>
      <charset val="128"/>
    </font>
    <font>
      <b/>
      <sz val="9"/>
      <color theme="1"/>
      <name val="游ゴシック"/>
      <family val="3"/>
      <charset val="128"/>
    </font>
    <font>
      <b/>
      <sz val="9"/>
      <color rgb="FFEE0000"/>
      <name val="游ゴシック"/>
      <family val="3"/>
      <charset val="128"/>
      <scheme val="minor"/>
    </font>
    <font>
      <b/>
      <sz val="8"/>
      <color rgb="FFEE0000"/>
      <name val="游ゴシック"/>
      <family val="3"/>
      <charset val="128"/>
      <scheme val="minor"/>
    </font>
    <font>
      <b/>
      <sz val="11"/>
      <color theme="1"/>
      <name val="游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66">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303">
    <xf numFmtId="0" fontId="0" fillId="0" borderId="0" xfId="0">
      <alignment vertical="center"/>
    </xf>
    <xf numFmtId="0" fontId="7" fillId="0" borderId="0" xfId="0" applyFont="1">
      <alignment vertical="center"/>
    </xf>
    <xf numFmtId="0" fontId="0" fillId="0" borderId="6" xfId="0" applyBorder="1">
      <alignment vertical="center"/>
    </xf>
    <xf numFmtId="0" fontId="0" fillId="0" borderId="0" xfId="0" applyAlignment="1">
      <alignment horizontal="center" vertical="center"/>
    </xf>
    <xf numFmtId="0" fontId="0" fillId="0" borderId="20" xfId="0" applyBorder="1" applyAlignment="1">
      <alignment horizontal="center" vertical="center"/>
    </xf>
    <xf numFmtId="3" fontId="0" fillId="0" borderId="0" xfId="0" applyNumberFormat="1">
      <alignment vertical="center"/>
    </xf>
    <xf numFmtId="0" fontId="2" fillId="0" borderId="0" xfId="0" applyFont="1">
      <alignment vertical="center"/>
    </xf>
    <xf numFmtId="0" fontId="2" fillId="0" borderId="0" xfId="0" applyFont="1" applyAlignment="1">
      <alignment horizontal="centerContinuous" vertical="center"/>
    </xf>
    <xf numFmtId="0" fontId="0" fillId="0" borderId="6" xfId="0"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13" fillId="5" borderId="1"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2" xfId="0" applyFont="1" applyFill="1" applyBorder="1" applyAlignment="1">
      <alignment horizontal="center" vertical="center"/>
    </xf>
    <xf numFmtId="0" fontId="0" fillId="0" borderId="37" xfId="0"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6" borderId="0" xfId="0" applyFill="1">
      <alignment vertical="center"/>
    </xf>
    <xf numFmtId="0" fontId="2" fillId="0" borderId="12" xfId="0" applyFont="1" applyBorder="1">
      <alignment vertical="center"/>
    </xf>
    <xf numFmtId="0" fontId="2" fillId="0" borderId="8" xfId="0" applyFont="1" applyBorder="1" applyAlignment="1">
      <alignment horizontal="center" vertical="center"/>
    </xf>
    <xf numFmtId="0" fontId="2" fillId="0" borderId="37" xfId="0" applyFont="1" applyBorder="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8" borderId="40" xfId="0" applyFont="1" applyFill="1" applyBorder="1" applyProtection="1">
      <alignment vertical="center"/>
      <protection locked="0"/>
      <extLst>
        <ext xmlns:xfpb="http://schemas.microsoft.com/office/spreadsheetml/2022/featurepropertybag" uri="{C7286773-470A-42A8-94C5-96B5CB345126}">
          <xfpb:xfComplement i="0"/>
        </ext>
      </extLst>
    </xf>
    <xf numFmtId="0" fontId="10" fillId="0" borderId="0" xfId="0" applyFont="1" applyProtection="1">
      <alignment vertical="center"/>
      <protection locked="0"/>
    </xf>
    <xf numFmtId="0" fontId="9" fillId="0" borderId="0" xfId="0" applyFont="1">
      <alignment vertical="center"/>
    </xf>
    <xf numFmtId="0" fontId="9"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9" fillId="0" borderId="0" xfId="0" applyFont="1" applyAlignment="1" applyProtection="1">
      <alignment horizontal="center" vertical="center" wrapText="1"/>
      <protection locked="0"/>
    </xf>
    <xf numFmtId="0" fontId="10" fillId="0" borderId="0" xfId="0" applyFont="1" applyAlignment="1">
      <alignment horizontal="left" vertical="center"/>
    </xf>
    <xf numFmtId="0" fontId="10"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wrapText="1"/>
    </xf>
    <xf numFmtId="0" fontId="10" fillId="0" borderId="11" xfId="0" applyFont="1" applyBorder="1" applyAlignment="1" applyProtection="1">
      <alignment horizontal="center" vertical="center"/>
      <protection locked="0"/>
    </xf>
    <xf numFmtId="0" fontId="9" fillId="0" borderId="0" xfId="0" applyFont="1" applyAlignment="1">
      <alignment horizontal="left" vertical="center"/>
    </xf>
    <xf numFmtId="0" fontId="10"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0" fontId="9" fillId="0" borderId="0" xfId="0" applyFont="1" applyAlignment="1">
      <alignment horizontal="left" vertical="center" wrapText="1"/>
    </xf>
    <xf numFmtId="0" fontId="26" fillId="0" borderId="0" xfId="0" applyFont="1">
      <alignment vertical="center"/>
    </xf>
    <xf numFmtId="0" fontId="0" fillId="0" borderId="0" xfId="0"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9" fillId="3" borderId="11" xfId="0" applyFont="1" applyFill="1" applyBorder="1" applyAlignment="1">
      <alignment horizontal="center" vertical="center"/>
    </xf>
    <xf numFmtId="0" fontId="9" fillId="3" borderId="11"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4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5" xfId="0" applyFill="1" applyBorder="1" applyAlignment="1">
      <alignment horizontal="center" vertical="center"/>
    </xf>
    <xf numFmtId="38" fontId="0" fillId="0" borderId="6" xfId="1" applyFont="1" applyFill="1" applyBorder="1" applyAlignment="1" applyProtection="1">
      <alignment horizontal="right" vertical="center"/>
      <protection locked="0"/>
    </xf>
    <xf numFmtId="0" fontId="20" fillId="0" borderId="0" xfId="0" applyFont="1">
      <alignment vertical="center"/>
    </xf>
    <xf numFmtId="0" fontId="29" fillId="0" borderId="0" xfId="0" applyFont="1">
      <alignment vertical="center"/>
    </xf>
    <xf numFmtId="38" fontId="0" fillId="0" borderId="11" xfId="1" applyFont="1" applyFill="1" applyBorder="1" applyAlignment="1" applyProtection="1">
      <alignment horizontal="right" vertical="center"/>
      <protection locked="0"/>
    </xf>
    <xf numFmtId="0" fontId="0" fillId="0" borderId="0" xfId="0" applyProtection="1">
      <alignment vertical="center"/>
      <protection locked="0"/>
    </xf>
    <xf numFmtId="0" fontId="0" fillId="0" borderId="6" xfId="0" applyBorder="1" applyAlignment="1" applyProtection="1">
      <alignment vertical="center" wrapText="1"/>
      <protection locked="0"/>
    </xf>
    <xf numFmtId="0" fontId="0" fillId="0" borderId="6" xfId="0" applyBorder="1" applyAlignment="1">
      <alignment vertical="center" wrapText="1"/>
    </xf>
    <xf numFmtId="38" fontId="0" fillId="0" borderId="6" xfId="1" applyFont="1" applyFill="1" applyBorder="1" applyAlignment="1" applyProtection="1">
      <alignment horizontal="right" vertical="center"/>
    </xf>
    <xf numFmtId="38" fontId="0" fillId="0" borderId="11" xfId="1" applyFont="1" applyFill="1" applyBorder="1" applyAlignment="1" applyProtection="1">
      <alignment horizontal="right" vertical="center"/>
    </xf>
    <xf numFmtId="0" fontId="9" fillId="3" borderId="18" xfId="0" applyFont="1" applyFill="1" applyBorder="1" applyAlignment="1">
      <alignment horizontal="center" vertical="center"/>
    </xf>
    <xf numFmtId="0" fontId="33" fillId="0" borderId="0" xfId="0" applyFont="1" applyAlignment="1">
      <alignment horizontal="center" vertical="center"/>
    </xf>
    <xf numFmtId="0" fontId="4" fillId="2" borderId="6" xfId="0" applyFont="1" applyFill="1" applyBorder="1" applyAlignment="1">
      <alignment horizontal="center" vertical="center"/>
    </xf>
    <xf numFmtId="0" fontId="0" fillId="0" borderId="6" xfId="0" applyBorder="1" applyAlignment="1" applyProtection="1">
      <alignment horizontal="center" vertical="center" shrinkToFit="1"/>
      <protection locked="0"/>
    </xf>
    <xf numFmtId="0" fontId="27" fillId="0" borderId="0" xfId="0" applyFont="1" applyAlignment="1">
      <alignment vertical="center" wrapText="1"/>
    </xf>
    <xf numFmtId="0" fontId="0" fillId="3" borderId="20" xfId="0" applyFill="1" applyBorder="1" applyAlignment="1">
      <alignment horizontal="center" vertical="center"/>
    </xf>
    <xf numFmtId="0" fontId="0" fillId="0" borderId="8" xfId="0" applyBorder="1" applyAlignment="1" applyProtection="1">
      <alignment horizontal="center" vertical="center" shrinkToFit="1"/>
      <protection locked="0"/>
    </xf>
    <xf numFmtId="38" fontId="0" fillId="0" borderId="8" xfId="1" applyFont="1" applyFill="1" applyBorder="1" applyAlignment="1" applyProtection="1">
      <alignment horizontal="right" vertical="center"/>
      <protection locked="0"/>
    </xf>
    <xf numFmtId="38" fontId="0" fillId="0" borderId="8" xfId="1" applyFont="1" applyFill="1" applyBorder="1" applyAlignment="1" applyProtection="1">
      <alignment horizontal="right" vertical="center"/>
    </xf>
    <xf numFmtId="38" fontId="0" fillId="0" borderId="4" xfId="1" applyFont="1" applyFill="1" applyBorder="1" applyAlignment="1" applyProtection="1">
      <alignment horizontal="right" vertical="center"/>
      <protection locked="0"/>
    </xf>
    <xf numFmtId="38" fontId="0" fillId="0" borderId="4" xfId="1" applyFont="1" applyFill="1" applyBorder="1" applyAlignment="1" applyProtection="1">
      <alignment horizontal="right" vertical="center"/>
    </xf>
    <xf numFmtId="38" fontId="0" fillId="0" borderId="14" xfId="1" applyFont="1" applyFill="1" applyBorder="1" applyAlignment="1" applyProtection="1">
      <alignment horizontal="right" vertical="center"/>
      <protection locked="0"/>
    </xf>
    <xf numFmtId="38" fontId="0" fillId="0" borderId="14" xfId="1" applyFont="1" applyFill="1" applyBorder="1" applyAlignment="1" applyProtection="1">
      <alignment horizontal="right" vertical="center"/>
    </xf>
    <xf numFmtId="38" fontId="0" fillId="0" borderId="18" xfId="1" applyFont="1" applyFill="1" applyBorder="1" applyAlignment="1" applyProtection="1">
      <alignment horizontal="right" vertical="center"/>
      <protection locked="0"/>
    </xf>
    <xf numFmtId="38" fontId="0" fillId="0" borderId="18" xfId="1" applyFont="1" applyFill="1" applyBorder="1" applyAlignment="1" applyProtection="1">
      <alignment horizontal="right" vertical="center"/>
    </xf>
    <xf numFmtId="38" fontId="0" fillId="0" borderId="62" xfId="1" applyFont="1" applyFill="1" applyBorder="1" applyAlignment="1" applyProtection="1">
      <alignment horizontal="right" vertical="center"/>
      <protection locked="0"/>
    </xf>
    <xf numFmtId="0" fontId="9" fillId="3" borderId="26" xfId="0" applyFont="1" applyFill="1" applyBorder="1" applyAlignment="1">
      <alignment horizontal="center" vertical="center"/>
    </xf>
    <xf numFmtId="38" fontId="0" fillId="0" borderId="15" xfId="1" applyFont="1" applyFill="1" applyBorder="1" applyAlignment="1" applyProtection="1">
      <alignment horizontal="right" vertical="center"/>
    </xf>
    <xf numFmtId="38" fontId="0" fillId="0" borderId="41" xfId="1" applyFont="1" applyFill="1" applyBorder="1" applyAlignment="1" applyProtection="1">
      <alignment horizontal="right" vertical="center"/>
    </xf>
    <xf numFmtId="38" fontId="0" fillId="0" borderId="9" xfId="1" applyFont="1" applyFill="1" applyBorder="1" applyAlignment="1" applyProtection="1">
      <alignment horizontal="right" vertical="center"/>
    </xf>
    <xf numFmtId="38" fontId="0" fillId="0" borderId="12" xfId="1" applyFont="1" applyFill="1" applyBorder="1" applyAlignment="1" applyProtection="1">
      <alignment horizontal="right" vertical="center"/>
    </xf>
    <xf numFmtId="38" fontId="0" fillId="0" borderId="64" xfId="1" applyFont="1" applyFill="1" applyBorder="1" applyAlignment="1" applyProtection="1">
      <alignment horizontal="right" vertical="center"/>
    </xf>
    <xf numFmtId="38" fontId="4" fillId="0" borderId="0" xfId="1" applyFont="1" applyFill="1" applyBorder="1" applyAlignment="1" applyProtection="1">
      <alignment vertical="center"/>
    </xf>
    <xf numFmtId="0" fontId="27" fillId="0" borderId="6" xfId="0" applyFont="1" applyBorder="1" applyAlignment="1">
      <alignment vertical="center" wrapText="1"/>
    </xf>
    <xf numFmtId="0" fontId="27" fillId="0" borderId="8" xfId="0" applyFont="1" applyBorder="1" applyAlignment="1">
      <alignment vertical="center" wrapText="1"/>
    </xf>
    <xf numFmtId="0" fontId="0" fillId="3" borderId="6" xfId="0" applyFill="1" applyBorder="1" applyAlignment="1">
      <alignment horizontal="center" vertical="center"/>
    </xf>
    <xf numFmtId="38" fontId="4" fillId="0" borderId="6" xfId="1" applyFont="1" applyBorder="1" applyProtection="1">
      <alignment vertical="center"/>
    </xf>
    <xf numFmtId="9" fontId="27" fillId="0" borderId="23" xfId="3" applyFont="1" applyBorder="1" applyAlignment="1" applyProtection="1">
      <alignment vertical="center" wrapText="1"/>
      <protection locked="0"/>
    </xf>
    <xf numFmtId="9" fontId="27" fillId="0" borderId="38" xfId="3" applyFont="1" applyBorder="1" applyAlignment="1" applyProtection="1">
      <alignment vertical="center" wrapText="1"/>
      <protection locked="0"/>
    </xf>
    <xf numFmtId="0" fontId="10" fillId="8" borderId="40" xfId="0" applyFont="1" applyFill="1" applyBorder="1">
      <alignment vertical="center"/>
      <extLst>
        <ext xmlns:xfpb="http://schemas.microsoft.com/office/spreadsheetml/2022/featurepropertybag" uri="{C7286773-470A-42A8-94C5-96B5CB345126}">
          <xfpb:xfComplement i="0"/>
        </ext>
      </extLst>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Alignment="1">
      <alignment horizontal="center" vertical="center" wrapText="1"/>
    </xf>
    <xf numFmtId="9" fontId="27" fillId="0" borderId="23" xfId="3" applyFont="1" applyBorder="1" applyAlignment="1" applyProtection="1">
      <alignment vertical="center" wrapText="1"/>
    </xf>
    <xf numFmtId="0" fontId="28" fillId="0" borderId="6" xfId="0" applyFont="1" applyBorder="1" applyAlignment="1">
      <alignment vertical="center" wrapText="1"/>
    </xf>
    <xf numFmtId="0" fontId="0" fillId="3" borderId="10" xfId="0" applyFill="1" applyBorder="1" applyAlignment="1">
      <alignment horizontal="center" vertical="center"/>
    </xf>
    <xf numFmtId="0" fontId="0" fillId="0" borderId="11" xfId="0" applyBorder="1" applyAlignment="1">
      <alignment horizontal="center" vertical="center"/>
    </xf>
    <xf numFmtId="0" fontId="28" fillId="0" borderId="11" xfId="0" applyFont="1" applyBorder="1" applyAlignment="1">
      <alignment vertical="center" wrapText="1"/>
    </xf>
    <xf numFmtId="9" fontId="27" fillId="0" borderId="38" xfId="3" applyFont="1" applyBorder="1" applyAlignment="1" applyProtection="1">
      <alignment vertical="center" wrapText="1"/>
    </xf>
    <xf numFmtId="38" fontId="0" fillId="0" borderId="62" xfId="1" applyFont="1" applyFill="1" applyBorder="1" applyAlignment="1" applyProtection="1">
      <alignment horizontal="right" vertical="center"/>
    </xf>
    <xf numFmtId="0" fontId="4" fillId="3" borderId="41" xfId="0" applyFont="1" applyFill="1" applyBorder="1" applyAlignment="1">
      <alignment horizontal="center" vertical="center"/>
    </xf>
    <xf numFmtId="0" fontId="9" fillId="3" borderId="6" xfId="0" applyFont="1" applyFill="1" applyBorder="1" applyAlignment="1">
      <alignment horizontal="center" vertical="center"/>
    </xf>
    <xf numFmtId="11" fontId="9" fillId="3" borderId="18" xfId="0" applyNumberFormat="1" applyFont="1" applyFill="1" applyBorder="1" applyAlignment="1" applyProtection="1">
      <alignment horizontal="center" vertical="center" wrapText="1"/>
      <protection locked="0"/>
    </xf>
    <xf numFmtId="11" fontId="9" fillId="3" borderId="18" xfId="0" applyNumberFormat="1" applyFont="1" applyFill="1" applyBorder="1" applyAlignment="1">
      <alignment horizontal="center" vertical="center" wrapText="1"/>
    </xf>
    <xf numFmtId="38" fontId="4" fillId="0" borderId="9" xfId="1" applyFont="1" applyBorder="1" applyAlignment="1" applyProtection="1">
      <alignment horizontal="center" vertical="center"/>
    </xf>
    <xf numFmtId="38" fontId="4" fillId="0" borderId="9" xfId="1" applyFont="1" applyBorder="1" applyProtection="1">
      <alignment vertical="center"/>
    </xf>
    <xf numFmtId="0" fontId="41"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9" fillId="3" borderId="13" xfId="0" applyFont="1" applyFill="1" applyBorder="1" applyAlignment="1">
      <alignment horizontal="center" vertical="center" wrapText="1"/>
    </xf>
    <xf numFmtId="0" fontId="9" fillId="3" borderId="16" xfId="0" applyFont="1" applyFill="1" applyBorder="1" applyAlignment="1">
      <alignment horizontal="center" vertical="center" wrapText="1"/>
    </xf>
    <xf numFmtId="14" fontId="0" fillId="0" borderId="44" xfId="0" applyNumberFormat="1" applyBorder="1" applyAlignment="1" applyProtection="1">
      <alignment horizontal="center" vertical="center" wrapText="1"/>
      <protection locked="0"/>
    </xf>
    <xf numFmtId="14" fontId="0" fillId="0" borderId="45" xfId="0" applyNumberFormat="1" applyBorder="1" applyAlignment="1" applyProtection="1">
      <alignment horizontal="center" vertical="center" wrapText="1"/>
      <protection locked="0"/>
    </xf>
    <xf numFmtId="0" fontId="4" fillId="3" borderId="26"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6" xfId="0" applyFont="1" applyFill="1" applyBorder="1" applyAlignment="1">
      <alignment horizontal="center" vertical="center"/>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0" borderId="47"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28" fillId="0" borderId="9" xfId="0" applyFont="1" applyBorder="1" applyAlignment="1">
      <alignment horizontal="center" vertical="center" wrapText="1"/>
    </xf>
    <xf numFmtId="0" fontId="28" fillId="0" borderId="25" xfId="0" applyFont="1" applyBorder="1" applyAlignment="1">
      <alignment horizontal="center" vertical="center" wrapText="1"/>
    </xf>
    <xf numFmtId="0" fontId="10" fillId="0" borderId="15" xfId="0" applyFont="1" applyBorder="1" applyAlignment="1" applyProtection="1">
      <alignment horizontal="center" vertical="center"/>
      <protection locked="0"/>
    </xf>
    <xf numFmtId="0" fontId="9" fillId="3" borderId="65"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9"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38"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0" xfId="0" applyFont="1" applyAlignment="1">
      <alignment horizontal="center" vertical="center"/>
    </xf>
    <xf numFmtId="0" fontId="9" fillId="3" borderId="5" xfId="0" applyFont="1" applyFill="1" applyBorder="1" applyAlignment="1">
      <alignment horizontal="center" vertical="center"/>
    </xf>
    <xf numFmtId="0" fontId="10" fillId="0" borderId="6"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9" fillId="3" borderId="56" xfId="0" applyFont="1" applyFill="1" applyBorder="1" applyAlignment="1">
      <alignment horizontal="center" vertical="center"/>
    </xf>
    <xf numFmtId="0" fontId="9" fillId="3" borderId="39" xfId="0" applyFont="1" applyFill="1" applyBorder="1" applyAlignment="1">
      <alignment horizontal="center" vertical="center"/>
    </xf>
    <xf numFmtId="11" fontId="10" fillId="0" borderId="38" xfId="0" applyNumberFormat="1" applyFont="1" applyBorder="1" applyAlignment="1" applyProtection="1">
      <alignment horizontal="left" vertical="center" wrapText="1"/>
      <protection locked="0"/>
    </xf>
    <xf numFmtId="11" fontId="10" fillId="0" borderId="53" xfId="0" applyNumberFormat="1" applyFont="1" applyBorder="1" applyAlignment="1" applyProtection="1">
      <alignment horizontal="left" vertical="center" wrapText="1"/>
      <protection locked="0"/>
    </xf>
    <xf numFmtId="11" fontId="10" fillId="0" borderId="57" xfId="0" applyNumberFormat="1" applyFont="1" applyBorder="1" applyAlignment="1" applyProtection="1">
      <alignment horizontal="left" vertical="center" wrapText="1"/>
      <protection locked="0"/>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9" fillId="3" borderId="2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10" fillId="0" borderId="25" xfId="0" applyFont="1" applyBorder="1" applyAlignment="1" applyProtection="1">
      <alignment horizontal="left" vertical="center"/>
      <protection locked="0"/>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0" fillId="0" borderId="11" xfId="0" applyFont="1" applyBorder="1" applyAlignment="1" applyProtection="1">
      <alignment horizontal="left" vertical="center"/>
      <protection locked="0"/>
    </xf>
    <xf numFmtId="11" fontId="10" fillId="0" borderId="6" xfId="0" applyNumberFormat="1" applyFont="1" applyBorder="1" applyAlignment="1" applyProtection="1">
      <alignment horizontal="center" vertical="center"/>
      <protection locked="0"/>
    </xf>
    <xf numFmtId="11" fontId="10" fillId="0" borderId="9" xfId="0"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14" fontId="10" fillId="0" borderId="50" xfId="0" applyNumberFormat="1" applyFont="1" applyBorder="1" applyAlignment="1" applyProtection="1">
      <alignment horizontal="center" vertical="center"/>
      <protection locked="0"/>
    </xf>
    <xf numFmtId="14" fontId="10" fillId="0" borderId="28"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19" fillId="3" borderId="55" xfId="2" applyFill="1" applyBorder="1" applyAlignment="1" applyProtection="1">
      <alignment horizontal="center" vertical="center" wrapText="1"/>
      <protection locked="0"/>
    </xf>
    <xf numFmtId="0" fontId="19" fillId="3" borderId="27" xfId="2" applyFill="1" applyBorder="1" applyAlignment="1" applyProtection="1">
      <alignment horizontal="center" vertical="center" wrapText="1"/>
      <protection locked="0"/>
    </xf>
    <xf numFmtId="0" fontId="19" fillId="3" borderId="28" xfId="2" applyFill="1"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34" fillId="3" borderId="17" xfId="0" applyFont="1" applyFill="1" applyBorder="1" applyAlignment="1">
      <alignment horizontal="center" vertical="center"/>
    </xf>
    <xf numFmtId="0" fontId="34" fillId="3" borderId="18" xfId="0" applyFont="1" applyFill="1" applyBorder="1" applyAlignment="1">
      <alignment horizontal="center" vertical="center"/>
    </xf>
    <xf numFmtId="11" fontId="10" fillId="0" borderId="18" xfId="0" applyNumberFormat="1" applyFont="1" applyBorder="1" applyAlignment="1" applyProtection="1">
      <alignment horizontal="left" vertical="center"/>
      <protection locked="0"/>
    </xf>
    <xf numFmtId="11" fontId="9" fillId="0" borderId="18" xfId="0" applyNumberFormat="1" applyFont="1" applyBorder="1" applyAlignment="1" applyProtection="1">
      <alignment horizontal="center" vertical="center"/>
      <protection locked="0"/>
    </xf>
    <xf numFmtId="11" fontId="9" fillId="0" borderId="41" xfId="0" applyNumberFormat="1" applyFont="1" applyBorder="1" applyAlignment="1" applyProtection="1">
      <alignment horizontal="center" vertical="center"/>
      <protection locked="0"/>
    </xf>
    <xf numFmtId="0" fontId="4" fillId="3" borderId="41" xfId="0" applyFont="1" applyFill="1" applyBorder="1" applyAlignment="1">
      <alignment horizontal="center" vertical="center"/>
    </xf>
    <xf numFmtId="0" fontId="4" fillId="3" borderId="59" xfId="0" applyFont="1" applyFill="1" applyBorder="1" applyAlignment="1">
      <alignment horizontal="center" vertical="center"/>
    </xf>
    <xf numFmtId="0" fontId="9" fillId="0" borderId="18"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38" fontId="4" fillId="0" borderId="42" xfId="1" applyFont="1" applyFill="1" applyBorder="1" applyAlignment="1" applyProtection="1">
      <alignment horizontal="center" vertical="center"/>
    </xf>
    <xf numFmtId="38" fontId="4" fillId="0" borderId="45" xfId="1" applyFont="1" applyFill="1" applyBorder="1" applyAlignment="1" applyProtection="1">
      <alignment horizontal="center" vertical="center"/>
    </xf>
    <xf numFmtId="0" fontId="27" fillId="3" borderId="42" xfId="0" applyFont="1" applyFill="1" applyBorder="1" applyAlignment="1">
      <alignment horizontal="center" vertical="center" wrapText="1"/>
    </xf>
    <xf numFmtId="0" fontId="27" fillId="3" borderId="45" xfId="0" applyFont="1" applyFill="1" applyBorder="1" applyAlignment="1">
      <alignment horizontal="center" vertical="center" wrapText="1"/>
    </xf>
    <xf numFmtId="38" fontId="4" fillId="0" borderId="44" xfId="1" applyFont="1" applyFill="1" applyBorder="1" applyAlignment="1" applyProtection="1">
      <alignment horizontal="center" vertical="center"/>
    </xf>
    <xf numFmtId="0" fontId="0" fillId="0" borderId="38" xfId="0" applyBorder="1" applyAlignment="1">
      <alignment horizontal="center" vertical="center" shrinkToFit="1"/>
    </xf>
    <xf numFmtId="0" fontId="0" fillId="0" borderId="53" xfId="0" applyBorder="1" applyAlignment="1">
      <alignment horizontal="center" vertical="center" shrinkToFit="1"/>
    </xf>
    <xf numFmtId="0" fontId="0" fillId="0" borderId="39" xfId="0" applyBorder="1" applyAlignment="1">
      <alignment horizontal="center" vertical="center" shrinkToFit="1"/>
    </xf>
    <xf numFmtId="0" fontId="28" fillId="0" borderId="12" xfId="0" applyFont="1" applyBorder="1" applyAlignment="1">
      <alignment horizontal="center" vertical="center" wrapText="1"/>
    </xf>
    <xf numFmtId="0" fontId="28" fillId="0" borderId="48" xfId="0" applyFont="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38" fontId="4" fillId="0" borderId="6" xfId="1" applyFont="1" applyBorder="1" applyAlignment="1" applyProtection="1">
      <alignment horizontal="center" vertical="center"/>
    </xf>
    <xf numFmtId="0" fontId="4" fillId="3" borderId="18" xfId="0" applyFont="1" applyFill="1" applyBorder="1" applyAlignment="1">
      <alignment horizontal="center" vertical="center"/>
    </xf>
    <xf numFmtId="38" fontId="4" fillId="0" borderId="11" xfId="1" applyFont="1" applyBorder="1" applyAlignment="1" applyProtection="1">
      <alignment horizontal="center" vertical="center"/>
    </xf>
    <xf numFmtId="38" fontId="4" fillId="0" borderId="12" xfId="1" applyFont="1" applyBorder="1" applyAlignment="1" applyProtection="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9" fillId="0" borderId="6" xfId="0" applyFont="1" applyBorder="1" applyAlignment="1">
      <alignment horizontal="center" vertical="center"/>
    </xf>
    <xf numFmtId="38" fontId="4" fillId="0" borderId="14" xfId="1" applyFont="1" applyFill="1" applyBorder="1" applyAlignment="1" applyProtection="1">
      <alignment horizontal="center" vertical="center"/>
    </xf>
    <xf numFmtId="38" fontId="4" fillId="0" borderId="15" xfId="1" applyFont="1" applyFill="1" applyBorder="1" applyAlignment="1" applyProtection="1">
      <alignment horizontal="center" vertical="center"/>
    </xf>
    <xf numFmtId="0" fontId="30" fillId="3" borderId="55" xfId="0" applyFont="1" applyFill="1" applyBorder="1" applyAlignment="1">
      <alignment horizontal="center" vertical="center"/>
    </xf>
    <xf numFmtId="0" fontId="30" fillId="3" borderId="60" xfId="0" applyFont="1" applyFill="1" applyBorder="1" applyAlignment="1">
      <alignment horizontal="center" vertical="center"/>
    </xf>
    <xf numFmtId="0" fontId="30" fillId="3" borderId="58" xfId="0" applyFont="1" applyFill="1" applyBorder="1" applyAlignment="1">
      <alignment horizontal="center" vertical="center"/>
    </xf>
    <xf numFmtId="0" fontId="30" fillId="3" borderId="61" xfId="0" applyFont="1" applyFill="1" applyBorder="1" applyAlignment="1">
      <alignment horizontal="center" vertical="center"/>
    </xf>
    <xf numFmtId="0" fontId="30" fillId="3" borderId="54" xfId="0" applyFont="1" applyFill="1" applyBorder="1" applyAlignment="1">
      <alignment horizontal="center" vertical="center"/>
    </xf>
    <xf numFmtId="0" fontId="30" fillId="3" borderId="63" xfId="0" applyFont="1" applyFill="1" applyBorder="1" applyAlignment="1">
      <alignment horizontal="center" vertical="center"/>
    </xf>
    <xf numFmtId="0" fontId="30" fillId="3" borderId="44" xfId="0" applyFont="1" applyFill="1" applyBorder="1" applyAlignment="1">
      <alignment horizontal="center" vertical="center"/>
    </xf>
    <xf numFmtId="0" fontId="30" fillId="3" borderId="43" xfId="0" applyFont="1" applyFill="1" applyBorder="1" applyAlignment="1">
      <alignment horizontal="center" vertical="center"/>
    </xf>
    <xf numFmtId="0" fontId="4" fillId="3" borderId="40"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3" borderId="62" xfId="0" applyFont="1" applyFill="1" applyBorder="1" applyAlignment="1">
      <alignment horizontal="center" vertical="center"/>
      <extLst>
        <ext xmlns:xfpb="http://schemas.microsoft.com/office/spreadsheetml/2022/featurepropertybag" uri="{C7286773-470A-42A8-94C5-96B5CB345126}">
          <xfpb:xfComplement i="0"/>
        </ext>
      </extLst>
    </xf>
    <xf numFmtId="0" fontId="10" fillId="0" borderId="62" xfId="0" applyFont="1" applyBorder="1" applyAlignment="1">
      <alignment horizontal="center" vertical="center"/>
    </xf>
    <xf numFmtId="0" fontId="30" fillId="3" borderId="55"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0" fillId="3" borderId="54" xfId="0" applyFont="1" applyFill="1" applyBorder="1" applyAlignment="1">
      <alignment horizontal="center" vertical="center" wrapText="1"/>
    </xf>
    <xf numFmtId="0" fontId="30" fillId="3" borderId="63" xfId="0" applyFont="1" applyFill="1" applyBorder="1" applyAlignment="1">
      <alignment horizontal="center" vertical="center" wrapText="1"/>
    </xf>
    <xf numFmtId="0" fontId="9" fillId="0" borderId="6"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3" borderId="5" xfId="0" applyFont="1" applyFill="1" applyBorder="1" applyAlignment="1">
      <alignment horizontal="center" vertical="center" wrapText="1"/>
    </xf>
    <xf numFmtId="0" fontId="27" fillId="0" borderId="42" xfId="0" applyFont="1" applyBorder="1" applyAlignment="1">
      <alignment horizontal="center" vertical="center" wrapText="1"/>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center"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14" fontId="0" fillId="0" borderId="44" xfId="0" applyNumberFormat="1" applyBorder="1" applyAlignment="1">
      <alignment horizontal="center" vertical="center" wrapText="1"/>
    </xf>
    <xf numFmtId="14" fontId="0" fillId="0" borderId="45" xfId="0" applyNumberFormat="1" applyBorder="1" applyAlignment="1">
      <alignment horizontal="center" vertical="center" wrapText="1"/>
    </xf>
    <xf numFmtId="0" fontId="10" fillId="0" borderId="47" xfId="0" applyFont="1" applyBorder="1" applyAlignment="1">
      <alignment horizontal="left" vertical="center"/>
    </xf>
    <xf numFmtId="0" fontId="10" fillId="0" borderId="46" xfId="0" applyFont="1" applyBorder="1" applyAlignment="1">
      <alignment horizontal="left" vertical="center"/>
    </xf>
    <xf numFmtId="0" fontId="10" fillId="0" borderId="48"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left"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41" xfId="0" applyFont="1" applyFill="1" applyBorder="1" applyAlignment="1">
      <alignment horizontal="center"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11" fontId="10" fillId="0" borderId="6" xfId="0" applyNumberFormat="1" applyFont="1" applyBorder="1" applyAlignment="1">
      <alignment horizontal="left" vertical="center" wrapText="1"/>
    </xf>
    <xf numFmtId="11" fontId="10" fillId="0" borderId="9" xfId="0" applyNumberFormat="1" applyFont="1" applyBorder="1" applyAlignment="1">
      <alignment horizontal="left" vertical="center" wrapText="1"/>
    </xf>
    <xf numFmtId="0" fontId="19" fillId="0" borderId="6" xfId="2" applyBorder="1" applyAlignment="1">
      <alignment horizontal="left"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14" fontId="10" fillId="0" borderId="50" xfId="0" applyNumberFormat="1" applyFont="1" applyBorder="1" applyAlignment="1">
      <alignment horizontal="center" vertical="center"/>
    </xf>
    <xf numFmtId="14" fontId="10" fillId="0" borderId="28" xfId="0" applyNumberFormat="1" applyFont="1" applyBorder="1" applyAlignment="1">
      <alignment horizontal="center" vertical="center"/>
    </xf>
    <xf numFmtId="0" fontId="19" fillId="3" borderId="44" xfId="2" applyFill="1" applyBorder="1" applyAlignment="1" applyProtection="1">
      <alignment horizontal="center" vertical="center" wrapText="1"/>
    </xf>
    <xf numFmtId="0" fontId="19" fillId="3" borderId="42" xfId="2" applyFill="1" applyBorder="1" applyAlignment="1" applyProtection="1">
      <alignment horizontal="center" vertical="center" wrapText="1"/>
    </xf>
    <xf numFmtId="0" fontId="19" fillId="3" borderId="45" xfId="2" applyFill="1" applyBorder="1" applyAlignment="1" applyProtection="1">
      <alignment horizontal="center" vertical="center" wrapText="1"/>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10" fillId="0" borderId="11" xfId="0" applyFont="1" applyBorder="1" applyAlignment="1">
      <alignment horizontal="left" vertical="center"/>
    </xf>
    <xf numFmtId="0" fontId="19" fillId="0" borderId="47" xfId="2" applyBorder="1" applyAlignment="1" applyProtection="1">
      <alignment horizontal="center" vertical="center"/>
    </xf>
    <xf numFmtId="0" fontId="19" fillId="0" borderId="46" xfId="2" applyBorder="1" applyAlignment="1" applyProtection="1">
      <alignment horizontal="center" vertical="center"/>
    </xf>
    <xf numFmtId="0" fontId="19" fillId="0" borderId="48" xfId="2" applyBorder="1" applyAlignment="1" applyProtection="1">
      <alignment horizontal="center" vertical="center"/>
    </xf>
    <xf numFmtId="11" fontId="10" fillId="0" borderId="18" xfId="0" applyNumberFormat="1" applyFont="1" applyBorder="1" applyAlignment="1">
      <alignment horizontal="left" vertical="center"/>
    </xf>
    <xf numFmtId="0" fontId="9" fillId="3" borderId="22" xfId="0" applyFont="1" applyFill="1" applyBorder="1" applyAlignment="1">
      <alignment horizontal="center" vertical="center"/>
    </xf>
    <xf numFmtId="0" fontId="9" fillId="3" borderId="19" xfId="0" applyFont="1" applyFill="1" applyBorder="1" applyAlignment="1">
      <alignment horizontal="center" vertical="center"/>
    </xf>
    <xf numFmtId="11" fontId="19" fillId="0" borderId="26" xfId="2" applyNumberFormat="1" applyBorder="1" applyAlignment="1" applyProtection="1">
      <alignment horizontal="center" vertical="center"/>
    </xf>
    <xf numFmtId="11" fontId="19" fillId="0" borderId="51" xfId="2" applyNumberFormat="1" applyBorder="1" applyAlignment="1" applyProtection="1">
      <alignment horizontal="center" vertical="center"/>
    </xf>
    <xf numFmtId="11" fontId="19" fillId="0" borderId="59" xfId="2" applyNumberFormat="1" applyBorder="1" applyAlignment="1" applyProtection="1">
      <alignment horizontal="center" vertical="center"/>
    </xf>
    <xf numFmtId="11" fontId="10" fillId="0" borderId="23" xfId="0" applyNumberFormat="1" applyFont="1" applyBorder="1" applyAlignment="1">
      <alignment horizontal="left" vertical="center"/>
    </xf>
    <xf numFmtId="11" fontId="10" fillId="0" borderId="24" xfId="0" applyNumberFormat="1" applyFont="1" applyBorder="1" applyAlignment="1">
      <alignment horizontal="left" vertical="center"/>
    </xf>
    <xf numFmtId="11" fontId="10" fillId="0" borderId="25" xfId="0" applyNumberFormat="1" applyFont="1" applyBorder="1" applyAlignment="1">
      <alignment horizontal="left" vertical="center"/>
    </xf>
    <xf numFmtId="0" fontId="0" fillId="3" borderId="6" xfId="0" applyFill="1" applyBorder="1" applyAlignment="1">
      <alignment horizontal="center" vertical="center"/>
    </xf>
    <xf numFmtId="0" fontId="0" fillId="0" borderId="6" xfId="0" applyBorder="1" applyAlignment="1" applyProtection="1">
      <alignment horizontal="center" vertical="center"/>
      <protection locked="0"/>
    </xf>
    <xf numFmtId="0" fontId="0" fillId="8" borderId="6" xfId="0" applyFill="1" applyBorder="1" applyAlignment="1">
      <alignment horizontal="center" vertical="center"/>
    </xf>
    <xf numFmtId="0" fontId="8" fillId="0" borderId="6"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3" fillId="0" borderId="10" xfId="0" applyFont="1" applyBorder="1" applyAlignment="1">
      <alignment horizontal="center" vertical="center"/>
    </xf>
    <xf numFmtId="0" fontId="13" fillId="7" borderId="33" xfId="0" applyFont="1" applyFill="1" applyBorder="1" applyAlignment="1">
      <alignment horizontal="center" vertical="center" wrapText="1"/>
    </xf>
    <xf numFmtId="0" fontId="13" fillId="7" borderId="19" xfId="0" applyFont="1" applyFill="1" applyBorder="1" applyAlignment="1">
      <alignment horizontal="center" vertical="center"/>
    </xf>
    <xf numFmtId="0" fontId="13" fillId="7" borderId="39" xfId="0" applyFont="1" applyFill="1" applyBorder="1" applyAlignment="1">
      <alignment horizontal="center" vertical="center"/>
    </xf>
    <xf numFmtId="0" fontId="13" fillId="7" borderId="31" xfId="0" applyFont="1" applyFill="1" applyBorder="1" applyAlignment="1">
      <alignment horizontal="center" vertical="center"/>
    </xf>
    <xf numFmtId="0" fontId="17" fillId="4" borderId="34" xfId="0" applyFont="1" applyFill="1" applyBorder="1" applyAlignment="1">
      <alignment horizontal="center" vertical="center" textRotation="255"/>
    </xf>
    <xf numFmtId="0" fontId="17" fillId="4" borderId="35" xfId="0" applyFont="1" applyFill="1" applyBorder="1" applyAlignment="1">
      <alignment horizontal="center" vertical="center" textRotation="255"/>
    </xf>
    <xf numFmtId="0" fontId="17" fillId="4" borderId="36" xfId="0" applyFont="1" applyFill="1" applyBorder="1" applyAlignment="1">
      <alignment horizontal="center" vertical="center" textRotation="255"/>
    </xf>
  </cellXfs>
  <cellStyles count="4">
    <cellStyle name="パーセント" xfId="3" builtinId="5"/>
    <cellStyle name="ハイパーリンク" xfId="2" builtinId="8"/>
    <cellStyle name="桁区切り" xfId="1" builtinId="6"/>
    <cellStyle name="標準" xfId="0" builtinId="0"/>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170180</xdr:colOff>
      <xdr:row>2</xdr:row>
      <xdr:rowOff>44450</xdr:rowOff>
    </xdr:from>
    <xdr:to>
      <xdr:col>23</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U3:W32" totalsRowShown="0">
  <autoFilter ref="U3:W32" xr:uid="{9DAC0D14-3427-4097-8279-A25D1FC2C291}">
    <filterColumn colId="0" hiddenButton="1"/>
    <filterColumn colId="1" hiddenButton="1"/>
    <filterColumn colId="2" hiddenButton="1"/>
  </autoFilter>
  <tableColumns count="3">
    <tableColumn id="1" xr3:uid="{55623D5E-2D89-4B7E-80A1-F73C39F21302}" name="ブランド名"/>
    <tableColumn id="2" xr3:uid="{3C7D6DFC-03DB-471A-87A1-BD72AB37760E}" name="発行手数料"/>
    <tableColumn id="3" xr3:uid="{0AF7878F-3E69-4635-9A12-697E3F24B3B9}" name="本来「0」"/>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afin.gift/kiyak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yamada@incomm.co.jp" TargetMode="External"/><Relationship Id="rId2" Type="http://schemas.openxmlformats.org/officeDocument/2006/relationships/hyperlink" Target="https://incomm.jp/" TargetMode="External"/><Relationship Id="rId1" Type="http://schemas.openxmlformats.org/officeDocument/2006/relationships/hyperlink" Target="https://mafin.gift/kiyaku" TargetMode="External"/><Relationship Id="rId4" Type="http://schemas.openxmlformats.org/officeDocument/2006/relationships/hyperlink" Target="https://incomm.jp/"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ColWidth="8.5" defaultRowHeight="15"/>
  <cols>
    <col min="1" max="16384" width="8.5" style="6"/>
  </cols>
  <sheetData>
    <row r="1" spans="1:10">
      <c r="I1" s="7" t="s">
        <v>0</v>
      </c>
      <c r="J1" s="7"/>
    </row>
    <row r="2" spans="1:10" ht="22">
      <c r="B2" s="117" t="s">
        <v>1</v>
      </c>
      <c r="C2" s="117"/>
      <c r="D2" s="117"/>
      <c r="E2" s="117"/>
      <c r="F2" s="117"/>
      <c r="G2" s="117"/>
      <c r="H2" s="117"/>
      <c r="I2" s="117"/>
    </row>
    <row r="4" spans="1:10" ht="55" customHeight="1">
      <c r="A4" s="115" t="s">
        <v>2</v>
      </c>
      <c r="B4" s="115"/>
      <c r="C4" s="115"/>
      <c r="D4" s="115"/>
      <c r="E4" s="115"/>
      <c r="F4" s="115"/>
      <c r="G4" s="115"/>
      <c r="H4" s="115"/>
      <c r="I4" s="115"/>
      <c r="J4" s="115"/>
    </row>
    <row r="5" spans="1:10" ht="6" customHeight="1"/>
    <row r="6" spans="1:10" ht="84" customHeight="1">
      <c r="A6" s="115" t="s">
        <v>3</v>
      </c>
      <c r="B6" s="116"/>
      <c r="C6" s="116"/>
      <c r="D6" s="116"/>
      <c r="E6" s="116"/>
      <c r="F6" s="116"/>
      <c r="G6" s="116"/>
      <c r="H6" s="116"/>
      <c r="I6" s="116"/>
      <c r="J6" s="116"/>
    </row>
    <row r="7" spans="1:10" ht="6" customHeight="1"/>
    <row r="8" spans="1:10" ht="40.5" customHeight="1">
      <c r="A8" s="115" t="s">
        <v>4</v>
      </c>
      <c r="B8" s="115"/>
      <c r="C8" s="115"/>
      <c r="D8" s="115"/>
      <c r="E8" s="115"/>
      <c r="F8" s="115"/>
      <c r="G8" s="115"/>
      <c r="H8" s="115"/>
      <c r="I8" s="115"/>
      <c r="J8" s="115"/>
    </row>
    <row r="9" spans="1:10">
      <c r="A9" s="6" t="s">
        <v>5</v>
      </c>
    </row>
    <row r="10" spans="1:10">
      <c r="A10" s="6" t="s">
        <v>6</v>
      </c>
    </row>
    <row r="11" spans="1:10">
      <c r="A11" s="6" t="s">
        <v>7</v>
      </c>
    </row>
    <row r="12" spans="1:10">
      <c r="A12" s="6" t="s">
        <v>8</v>
      </c>
    </row>
    <row r="13" spans="1:10">
      <c r="A13" s="6" t="s">
        <v>9</v>
      </c>
    </row>
    <row r="14" spans="1:10">
      <c r="A14" s="6" t="s">
        <v>10</v>
      </c>
    </row>
    <row r="15" spans="1:10">
      <c r="A15" s="6" t="s">
        <v>11</v>
      </c>
    </row>
    <row r="16" spans="1:10">
      <c r="A16" s="6" t="s">
        <v>12</v>
      </c>
    </row>
    <row r="17" spans="1:10">
      <c r="A17" s="6" t="s">
        <v>13</v>
      </c>
    </row>
    <row r="18" spans="1:10">
      <c r="A18" s="6" t="s">
        <v>14</v>
      </c>
    </row>
    <row r="19" spans="1:10">
      <c r="A19" s="6" t="s">
        <v>15</v>
      </c>
    </row>
    <row r="20" spans="1:10">
      <c r="A20" s="6" t="s">
        <v>16</v>
      </c>
    </row>
    <row r="21" spans="1:10">
      <c r="A21" s="6" t="s">
        <v>17</v>
      </c>
    </row>
    <row r="22" spans="1:10">
      <c r="A22" s="6" t="s">
        <v>18</v>
      </c>
    </row>
    <row r="23" spans="1:10">
      <c r="A23" s="6" t="s">
        <v>19</v>
      </c>
    </row>
    <row r="24" spans="1:10" ht="90.75" customHeight="1">
      <c r="A24" s="115" t="s">
        <v>20</v>
      </c>
      <c r="B24" s="116"/>
      <c r="C24" s="116"/>
      <c r="D24" s="116"/>
      <c r="E24" s="116"/>
      <c r="F24" s="116"/>
      <c r="G24" s="116"/>
      <c r="H24" s="116"/>
      <c r="I24" s="116"/>
      <c r="J24" s="116"/>
    </row>
    <row r="25" spans="1:10" ht="6" customHeight="1"/>
    <row r="26" spans="1:10" ht="102.75" customHeight="1">
      <c r="A26" s="115" t="s">
        <v>21</v>
      </c>
      <c r="B26" s="116"/>
      <c r="C26" s="116"/>
      <c r="D26" s="116"/>
      <c r="E26" s="116"/>
      <c r="F26" s="116"/>
      <c r="G26" s="116"/>
      <c r="H26" s="116"/>
      <c r="I26" s="116"/>
      <c r="J26" s="116"/>
    </row>
    <row r="27" spans="1:10" ht="5.25" customHeight="1"/>
    <row r="28" spans="1:10" ht="116.5" customHeight="1">
      <c r="A28" s="115" t="s">
        <v>22</v>
      </c>
      <c r="B28" s="115"/>
      <c r="C28" s="115"/>
      <c r="D28" s="115"/>
      <c r="E28" s="115"/>
      <c r="F28" s="115"/>
      <c r="G28" s="115"/>
      <c r="H28" s="115"/>
      <c r="I28" s="115"/>
      <c r="J28" s="115"/>
    </row>
    <row r="31" spans="1:10">
      <c r="J31" s="6" t="s">
        <v>23</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AC402-2467-854C-93D1-A0F304C76814}">
  <sheetPr codeName="Sheet2">
    <tabColor theme="8" tint="0.79998168889431442"/>
  </sheetPr>
  <dimension ref="A1:P69"/>
  <sheetViews>
    <sheetView zoomScaleNormal="40" workbookViewId="0">
      <selection activeCell="D12" sqref="D12:N12"/>
    </sheetView>
  </sheetViews>
  <sheetFormatPr defaultColWidth="8.83203125" defaultRowHeight="18"/>
  <cols>
    <col min="1" max="1" width="2.5" customWidth="1"/>
    <col min="2" max="3" width="11.33203125" customWidth="1"/>
    <col min="4" max="4" width="11.5" customWidth="1"/>
    <col min="5" max="5" width="12.5" customWidth="1"/>
    <col min="6" max="6" width="7.5" customWidth="1"/>
    <col min="7" max="7" width="12.83203125" customWidth="1"/>
    <col min="8" max="8" width="17.83203125" customWidth="1"/>
    <col min="9" max="9" width="8.33203125" customWidth="1"/>
    <col min="10" max="12" width="10.58203125" customWidth="1"/>
    <col min="13" max="13" width="11.5" customWidth="1"/>
    <col min="14" max="14" width="10.58203125" customWidth="1"/>
    <col min="15" max="15" width="2.5" customWidth="1"/>
    <col min="16" max="16" width="9.5" customWidth="1"/>
    <col min="17" max="17" width="10" customWidth="1"/>
    <col min="18" max="18" width="76.33203125" bestFit="1" customWidth="1"/>
  </cols>
  <sheetData>
    <row r="1" spans="2:16" ht="14.25" customHeight="1"/>
    <row r="2" spans="2:16" ht="23" thickBot="1">
      <c r="B2" s="1" t="s">
        <v>24</v>
      </c>
    </row>
    <row r="3" spans="2:16" s="28" customFormat="1" ht="16.5" customHeight="1" thickBot="1">
      <c r="J3" s="29"/>
      <c r="K3" s="29"/>
      <c r="L3" s="54" t="s">
        <v>25</v>
      </c>
      <c r="M3" s="173"/>
      <c r="N3" s="174"/>
    </row>
    <row r="4" spans="2:16" ht="21" customHeight="1">
      <c r="B4" s="178" t="s">
        <v>26</v>
      </c>
      <c r="C4" s="179"/>
      <c r="D4" s="179"/>
      <c r="E4" s="179"/>
      <c r="F4" s="179"/>
      <c r="G4" s="179"/>
      <c r="H4" s="179"/>
      <c r="I4" s="179"/>
      <c r="J4" s="179"/>
      <c r="K4" s="179"/>
      <c r="L4" s="179"/>
      <c r="M4" s="179"/>
      <c r="N4" s="180"/>
      <c r="O4" s="28"/>
      <c r="P4" s="28"/>
    </row>
    <row r="5" spans="2:16" ht="21" customHeight="1" thickBot="1">
      <c r="B5" s="181"/>
      <c r="C5" s="182"/>
      <c r="D5" s="182"/>
      <c r="E5" s="182"/>
      <c r="F5" s="182"/>
      <c r="G5" s="182"/>
      <c r="H5" s="182"/>
      <c r="I5" s="182"/>
      <c r="J5" s="182"/>
      <c r="K5" s="182"/>
      <c r="L5" s="182"/>
      <c r="M5" s="182"/>
      <c r="N5" s="183"/>
      <c r="O5" s="28"/>
      <c r="P5" s="28"/>
    </row>
    <row r="6" spans="2:16" ht="28" customHeight="1" thickBot="1">
      <c r="B6" s="30" t="b">
        <v>0</v>
      </c>
      <c r="C6" s="175" t="s">
        <v>27</v>
      </c>
      <c r="D6" s="176"/>
      <c r="E6" s="176"/>
      <c r="F6" s="176"/>
      <c r="G6" s="176"/>
      <c r="H6" s="176"/>
      <c r="I6" s="176"/>
      <c r="J6" s="176"/>
      <c r="K6" s="176"/>
      <c r="L6" s="176"/>
      <c r="M6" s="176"/>
      <c r="N6" s="177"/>
      <c r="O6" s="28"/>
      <c r="P6" s="28"/>
    </row>
    <row r="7" spans="2:16" ht="6" customHeight="1">
      <c r="B7" s="31"/>
      <c r="C7" s="28"/>
      <c r="D7" s="28"/>
      <c r="E7" s="28"/>
      <c r="F7" s="28"/>
      <c r="G7" s="28"/>
      <c r="H7" s="28"/>
      <c r="I7" s="28"/>
      <c r="J7" s="32"/>
      <c r="K7" s="32"/>
      <c r="L7" s="33"/>
      <c r="M7" s="28"/>
      <c r="N7" s="34"/>
      <c r="O7" s="29"/>
      <c r="P7" s="29"/>
    </row>
    <row r="8" spans="2:16" ht="6" customHeight="1">
      <c r="B8" s="31"/>
      <c r="C8" s="28"/>
      <c r="D8" s="28"/>
      <c r="E8" s="28"/>
      <c r="F8" s="28"/>
      <c r="G8" s="28"/>
      <c r="H8" s="28"/>
      <c r="I8" s="28"/>
      <c r="J8" s="32"/>
      <c r="K8" s="32"/>
      <c r="L8" s="33"/>
      <c r="M8" s="28"/>
      <c r="N8" s="34"/>
      <c r="O8" s="29"/>
      <c r="P8" s="29"/>
    </row>
    <row r="9" spans="2:16" s="28" customFormat="1" ht="6" customHeight="1">
      <c r="B9" s="32"/>
    </row>
    <row r="10" spans="2:16" ht="18.5" thickBot="1">
      <c r="B10" s="35" t="s">
        <v>28</v>
      </c>
      <c r="C10" s="28"/>
      <c r="D10" s="28"/>
      <c r="E10" s="28"/>
      <c r="F10" s="28"/>
      <c r="G10" s="28"/>
      <c r="H10" s="28"/>
      <c r="I10" s="28"/>
      <c r="J10" s="28"/>
      <c r="K10" s="28"/>
      <c r="L10" s="28"/>
      <c r="M10" s="28"/>
      <c r="N10" s="28"/>
    </row>
    <row r="11" spans="2:16" ht="20.25" customHeight="1">
      <c r="B11" s="184" t="s">
        <v>29</v>
      </c>
      <c r="C11" s="185"/>
      <c r="D11" s="186"/>
      <c r="E11" s="186"/>
      <c r="F11" s="186"/>
      <c r="G11" s="186"/>
      <c r="H11" s="110" t="s">
        <v>30</v>
      </c>
      <c r="I11" s="187"/>
      <c r="J11" s="187"/>
      <c r="K11" s="187"/>
      <c r="L11" s="187"/>
      <c r="M11" s="187"/>
      <c r="N11" s="188"/>
    </row>
    <row r="12" spans="2:16" ht="20.25" customHeight="1">
      <c r="B12" s="150" t="s">
        <v>31</v>
      </c>
      <c r="C12" s="148"/>
      <c r="D12" s="167"/>
      <c r="E12" s="167"/>
      <c r="F12" s="167"/>
      <c r="G12" s="167"/>
      <c r="H12" s="167"/>
      <c r="I12" s="167"/>
      <c r="J12" s="167"/>
      <c r="K12" s="167"/>
      <c r="L12" s="167"/>
      <c r="M12" s="167"/>
      <c r="N12" s="168"/>
    </row>
    <row r="13" spans="2:16" ht="20.25" customHeight="1">
      <c r="B13" s="150" t="s">
        <v>32</v>
      </c>
      <c r="C13" s="148"/>
      <c r="D13" s="151"/>
      <c r="E13" s="151"/>
      <c r="F13" s="151"/>
      <c r="G13" s="151"/>
      <c r="H13" s="53" t="s">
        <v>33</v>
      </c>
      <c r="I13" s="169"/>
      <c r="J13" s="169"/>
      <c r="K13" s="169"/>
      <c r="L13" s="169"/>
      <c r="M13" s="169"/>
      <c r="N13" s="170"/>
    </row>
    <row r="14" spans="2:16" ht="20.25" customHeight="1" thickBot="1">
      <c r="B14" s="164" t="s">
        <v>34</v>
      </c>
      <c r="C14" s="165"/>
      <c r="D14" s="52" t="s">
        <v>35</v>
      </c>
      <c r="E14" s="166"/>
      <c r="F14" s="166"/>
      <c r="G14" s="166"/>
      <c r="H14" s="51" t="s">
        <v>36</v>
      </c>
      <c r="I14" s="171"/>
      <c r="J14" s="171"/>
      <c r="K14" s="171"/>
      <c r="L14" s="171"/>
      <c r="M14" s="171"/>
      <c r="N14" s="172"/>
    </row>
    <row r="15" spans="2:16" ht="14.25" customHeight="1">
      <c r="B15" s="33"/>
      <c r="C15" s="33"/>
      <c r="D15" s="36"/>
      <c r="E15" s="37"/>
      <c r="F15" s="37"/>
      <c r="G15" s="37"/>
      <c r="H15" s="33"/>
      <c r="I15" s="37"/>
      <c r="J15" s="37"/>
      <c r="K15" s="37"/>
      <c r="L15" s="37"/>
      <c r="M15" s="29"/>
      <c r="N15" s="29"/>
    </row>
    <row r="16" spans="2:16" ht="14.25" customHeight="1">
      <c r="B16" s="28"/>
      <c r="C16" s="28"/>
      <c r="D16" s="28"/>
      <c r="E16" s="28"/>
      <c r="F16" s="28"/>
      <c r="G16" s="28"/>
      <c r="H16" s="28"/>
      <c r="I16" s="28"/>
      <c r="J16" s="28"/>
      <c r="K16" s="28"/>
      <c r="L16" s="28"/>
      <c r="M16" s="28"/>
      <c r="N16" s="28"/>
    </row>
    <row r="17" spans="1:15" ht="18.5" thickBot="1">
      <c r="B17" s="35" t="s">
        <v>37</v>
      </c>
      <c r="C17" s="28"/>
      <c r="D17" s="28"/>
      <c r="E17" s="28"/>
      <c r="F17" s="28"/>
      <c r="G17" s="28"/>
      <c r="H17" s="38"/>
      <c r="I17" s="29"/>
      <c r="J17" s="149"/>
      <c r="K17" s="149"/>
      <c r="L17" s="28"/>
      <c r="M17" s="149"/>
      <c r="N17" s="149"/>
    </row>
    <row r="18" spans="1:15">
      <c r="A18" s="39"/>
      <c r="B18" s="142" t="s">
        <v>38</v>
      </c>
      <c r="C18" s="143"/>
      <c r="D18" s="143"/>
      <c r="E18" s="143"/>
      <c r="F18" s="143"/>
      <c r="G18" s="143"/>
      <c r="H18" s="143"/>
      <c r="I18" s="143"/>
      <c r="J18" s="143"/>
      <c r="K18" s="143"/>
      <c r="L18" s="143"/>
      <c r="M18" s="143"/>
      <c r="N18" s="144"/>
      <c r="O18" s="40"/>
    </row>
    <row r="19" spans="1:15" ht="22" customHeight="1">
      <c r="A19" s="39"/>
      <c r="B19" s="150" t="s">
        <v>39</v>
      </c>
      <c r="C19" s="148"/>
      <c r="D19" s="236"/>
      <c r="E19" s="236"/>
      <c r="F19" s="236"/>
      <c r="G19" s="236"/>
      <c r="H19" s="109" t="s">
        <v>40</v>
      </c>
      <c r="I19" s="236"/>
      <c r="J19" s="236"/>
      <c r="K19" s="236"/>
      <c r="L19" s="236"/>
      <c r="M19" s="236"/>
      <c r="N19" s="237"/>
      <c r="O19" s="40"/>
    </row>
    <row r="20" spans="1:15" ht="31" customHeight="1">
      <c r="A20" s="39"/>
      <c r="B20" s="238" t="s">
        <v>41</v>
      </c>
      <c r="C20" s="148"/>
      <c r="D20" s="236"/>
      <c r="E20" s="236"/>
      <c r="F20" s="236"/>
      <c r="G20" s="236"/>
      <c r="H20" s="97" t="s">
        <v>42</v>
      </c>
      <c r="I20" s="236" t="s">
        <v>43</v>
      </c>
      <c r="J20" s="236"/>
      <c r="K20" s="236"/>
      <c r="L20" s="236"/>
      <c r="M20" s="236"/>
      <c r="N20" s="237"/>
      <c r="O20" s="40"/>
    </row>
    <row r="21" spans="1:15" ht="20.25" customHeight="1">
      <c r="A21" s="39"/>
      <c r="B21" s="150" t="s">
        <v>44</v>
      </c>
      <c r="C21" s="148"/>
      <c r="D21" s="151"/>
      <c r="E21" s="151"/>
      <c r="F21" s="151"/>
      <c r="G21" s="151"/>
      <c r="H21" s="151"/>
      <c r="I21" s="151"/>
      <c r="J21" s="151"/>
      <c r="K21" s="151"/>
      <c r="L21" s="151"/>
      <c r="M21" s="151"/>
      <c r="N21" s="152"/>
      <c r="O21" s="41"/>
    </row>
    <row r="22" spans="1:15" ht="97.5" customHeight="1">
      <c r="A22" s="39"/>
      <c r="B22" s="153" t="s">
        <v>45</v>
      </c>
      <c r="C22" s="154"/>
      <c r="D22" s="155"/>
      <c r="E22" s="156"/>
      <c r="F22" s="156"/>
      <c r="G22" s="156"/>
      <c r="H22" s="156"/>
      <c r="I22" s="156"/>
      <c r="J22" s="156"/>
      <c r="K22" s="156"/>
      <c r="L22" s="156"/>
      <c r="M22" s="156"/>
      <c r="N22" s="157"/>
      <c r="O22" s="41"/>
    </row>
    <row r="23" spans="1:15" ht="20.25" customHeight="1">
      <c r="A23" s="39"/>
      <c r="B23" s="145" t="s">
        <v>46</v>
      </c>
      <c r="C23" s="146"/>
      <c r="D23" s="158"/>
      <c r="E23" s="159"/>
      <c r="F23" s="159"/>
      <c r="G23" s="160"/>
      <c r="H23" s="161" t="s">
        <v>47</v>
      </c>
      <c r="I23" s="162"/>
      <c r="J23" s="158"/>
      <c r="K23" s="159"/>
      <c r="L23" s="159"/>
      <c r="M23" s="159"/>
      <c r="N23" s="163"/>
      <c r="O23" s="41"/>
    </row>
    <row r="24" spans="1:15" ht="20.25" customHeight="1">
      <c r="A24" s="39"/>
      <c r="B24" s="147" t="s">
        <v>48</v>
      </c>
      <c r="C24" s="148"/>
      <c r="D24" s="158"/>
      <c r="E24" s="159"/>
      <c r="F24" s="159"/>
      <c r="G24" s="160"/>
      <c r="H24" s="161" t="s">
        <v>49</v>
      </c>
      <c r="I24" s="162"/>
      <c r="J24" s="158"/>
      <c r="K24" s="159"/>
      <c r="L24" s="159"/>
      <c r="M24" s="159"/>
      <c r="N24" s="163"/>
      <c r="O24" s="41"/>
    </row>
    <row r="25" spans="1:15" ht="38.25" customHeight="1" thickBot="1">
      <c r="A25" s="39"/>
      <c r="B25" s="130" t="s">
        <v>50</v>
      </c>
      <c r="C25" s="131"/>
      <c r="D25" s="42"/>
      <c r="E25" s="133" t="s">
        <v>51</v>
      </c>
      <c r="F25" s="134"/>
      <c r="G25" s="135"/>
      <c r="H25" s="136"/>
      <c r="I25" s="136"/>
      <c r="J25" s="136"/>
      <c r="K25" s="136"/>
      <c r="L25" s="136"/>
      <c r="M25" s="136"/>
      <c r="N25" s="137"/>
      <c r="O25" s="41"/>
    </row>
    <row r="26" spans="1:15" ht="14.25" customHeight="1">
      <c r="A26" s="39"/>
      <c r="B26" s="43"/>
      <c r="C26" s="33"/>
      <c r="D26" s="44"/>
      <c r="E26" s="45"/>
      <c r="F26" s="46"/>
      <c r="G26" s="46"/>
      <c r="H26" s="46"/>
      <c r="I26" s="46"/>
      <c r="J26" s="46"/>
      <c r="K26" s="46"/>
      <c r="L26" s="46"/>
      <c r="M26" s="46"/>
      <c r="N26" s="46"/>
      <c r="O26" s="41"/>
    </row>
    <row r="27" spans="1:15" ht="14.25" customHeight="1" thickBot="1">
      <c r="A27" s="39"/>
      <c r="B27" s="43" t="s">
        <v>52</v>
      </c>
      <c r="C27" s="33"/>
      <c r="D27" s="44"/>
      <c r="E27" s="45"/>
      <c r="F27" s="46"/>
      <c r="G27" s="46"/>
      <c r="H27" s="46"/>
      <c r="I27" s="46"/>
      <c r="J27" s="46"/>
      <c r="K27" s="46"/>
      <c r="L27" s="46"/>
      <c r="M27" s="46"/>
      <c r="N27" s="46"/>
      <c r="O27" s="41"/>
    </row>
    <row r="28" spans="1:15" ht="30" customHeight="1" thickBot="1">
      <c r="A28" s="39"/>
      <c r="B28" s="121" t="s">
        <v>53</v>
      </c>
      <c r="C28" s="132"/>
      <c r="D28" s="138"/>
      <c r="E28" s="138"/>
      <c r="F28" s="138"/>
      <c r="G28" s="138"/>
      <c r="H28" s="132" t="s">
        <v>54</v>
      </c>
      <c r="I28" s="132"/>
      <c r="J28" s="138"/>
      <c r="K28" s="138"/>
      <c r="L28" s="138"/>
      <c r="M28" s="138"/>
      <c r="N28" s="141"/>
      <c r="O28" s="41"/>
    </row>
    <row r="29" spans="1:15" ht="14.25" customHeight="1">
      <c r="B29" s="47"/>
      <c r="C29" s="28"/>
      <c r="D29" s="33"/>
      <c r="E29" s="28"/>
      <c r="F29" s="28"/>
      <c r="G29" s="28"/>
      <c r="H29" s="28"/>
      <c r="I29" s="28"/>
      <c r="J29" s="28"/>
      <c r="K29" s="28"/>
      <c r="L29" s="28"/>
      <c r="M29" s="28"/>
      <c r="N29" s="28"/>
    </row>
    <row r="30" spans="1:15" ht="18.5" thickBot="1">
      <c r="B30" s="35" t="s">
        <v>55</v>
      </c>
    </row>
    <row r="31" spans="1:15" ht="34" customHeight="1" thickBot="1">
      <c r="B31" s="128" t="s">
        <v>56</v>
      </c>
      <c r="C31" s="129"/>
      <c r="D31" s="123"/>
      <c r="E31" s="124"/>
      <c r="F31" s="121" t="s">
        <v>57</v>
      </c>
      <c r="G31" s="122"/>
      <c r="H31" s="123"/>
      <c r="I31" s="124"/>
      <c r="M31" s="48"/>
      <c r="N31" s="48"/>
    </row>
    <row r="32" spans="1:15" ht="4.5" customHeight="1">
      <c r="B32" s="32"/>
      <c r="C32" s="32"/>
      <c r="D32" s="62"/>
      <c r="E32" s="62"/>
      <c r="F32" s="62"/>
      <c r="G32" s="62"/>
    </row>
    <row r="33" spans="2:14" ht="4.5" customHeight="1">
      <c r="B33" s="32"/>
      <c r="C33" s="32"/>
      <c r="D33" s="62"/>
      <c r="E33" s="62"/>
      <c r="F33" s="62"/>
      <c r="G33" s="62"/>
    </row>
    <row r="34" spans="2:14" ht="4.5" customHeight="1">
      <c r="B34" s="32"/>
      <c r="C34" s="32"/>
      <c r="D34" s="62"/>
      <c r="E34" s="62"/>
      <c r="F34" s="62"/>
      <c r="G34" s="62"/>
    </row>
    <row r="35" spans="2:14" ht="4.5" customHeight="1" thickBot="1">
      <c r="B35" s="28"/>
      <c r="D35" s="49"/>
    </row>
    <row r="36" spans="2:14">
      <c r="B36" s="55" t="s">
        <v>58</v>
      </c>
      <c r="C36" s="56" t="s">
        <v>59</v>
      </c>
      <c r="D36" s="125" t="s">
        <v>60</v>
      </c>
      <c r="E36" s="126"/>
      <c r="F36" s="126"/>
      <c r="G36" s="127"/>
      <c r="H36" s="56" t="s">
        <v>61</v>
      </c>
      <c r="I36" s="56" t="s">
        <v>62</v>
      </c>
      <c r="J36" s="56" t="s">
        <v>63</v>
      </c>
      <c r="K36" s="83" t="s">
        <v>64</v>
      </c>
      <c r="L36" s="67" t="s">
        <v>65</v>
      </c>
      <c r="M36" s="189" t="s">
        <v>66</v>
      </c>
      <c r="N36" s="190"/>
    </row>
    <row r="37" spans="2:14" ht="40" customHeight="1">
      <c r="B37" s="57">
        <v>1</v>
      </c>
      <c r="C37" s="70"/>
      <c r="D37" s="118" t="str">
        <f>IFERROR(VLOOKUP(C37,品番リスト!$A:$B,2,0),"")</f>
        <v/>
      </c>
      <c r="E37" s="119"/>
      <c r="F37" s="119"/>
      <c r="G37" s="120"/>
      <c r="H37" s="63"/>
      <c r="I37" s="58"/>
      <c r="J37" s="65">
        <f t="shared" ref="J37:J45" si="0">H37*I37</f>
        <v>0</v>
      </c>
      <c r="K37" s="94" t="str">
        <f>IF(C37="","",VLOOKUP(C37,手数料率[#All],2,0))</f>
        <v/>
      </c>
      <c r="L37" s="90" t="str">
        <f>IF(J37=0,"",J37*K37)</f>
        <v/>
      </c>
      <c r="M37" s="139" t="str">
        <f>IF(C37="","",VLOOKUP(C37,品番リスト!A2:E29,5,0))</f>
        <v/>
      </c>
      <c r="N37" s="140"/>
    </row>
    <row r="38" spans="2:14" ht="40" customHeight="1">
      <c r="B38" s="57">
        <v>2</v>
      </c>
      <c r="C38" s="70"/>
      <c r="D38" s="118" t="str">
        <f>IFERROR(VLOOKUP(C38,品番リスト!$A:$B,2,0),"")</f>
        <v/>
      </c>
      <c r="E38" s="119"/>
      <c r="F38" s="119"/>
      <c r="G38" s="120"/>
      <c r="H38" s="63"/>
      <c r="I38" s="58"/>
      <c r="J38" s="65">
        <f t="shared" si="0"/>
        <v>0</v>
      </c>
      <c r="K38" s="94" t="str">
        <f>IF(C38="","",VLOOKUP(C38,手数料率[#All],2,0))</f>
        <v/>
      </c>
      <c r="L38" s="90" t="str">
        <f t="shared" ref="L38:L45" si="1">IF(J38=0,"",J38*K38)</f>
        <v/>
      </c>
      <c r="M38" s="139" t="str">
        <f>IF(C38="","",VLOOKUP(C38,品番リスト!A3:E30,5,0))</f>
        <v/>
      </c>
      <c r="N38" s="140"/>
    </row>
    <row r="39" spans="2:14" ht="40" customHeight="1">
      <c r="B39" s="57">
        <v>3</v>
      </c>
      <c r="C39" s="70"/>
      <c r="D39" s="118" t="str">
        <f>IFERROR(VLOOKUP(C39,品番リスト!$A:$B,2,0),"")</f>
        <v/>
      </c>
      <c r="E39" s="119"/>
      <c r="F39" s="119"/>
      <c r="G39" s="120"/>
      <c r="H39" s="63"/>
      <c r="I39" s="58"/>
      <c r="J39" s="65">
        <f t="shared" si="0"/>
        <v>0</v>
      </c>
      <c r="K39" s="94" t="str">
        <f>IF(C39="","",VLOOKUP(C39,手数料率[#All],2,0))</f>
        <v/>
      </c>
      <c r="L39" s="90" t="str">
        <f t="shared" si="1"/>
        <v/>
      </c>
      <c r="M39" s="139" t="str">
        <f>IF(C39="","",VLOOKUP(C39,品番リスト!A4:E31,5,0))</f>
        <v/>
      </c>
      <c r="N39" s="140"/>
    </row>
    <row r="40" spans="2:14" ht="40" customHeight="1">
      <c r="B40" s="57">
        <v>4</v>
      </c>
      <c r="C40" s="70"/>
      <c r="D40" s="118" t="str">
        <f>IFERROR(VLOOKUP(C40,品番リスト!$A:$B,2,0),"")</f>
        <v/>
      </c>
      <c r="E40" s="119"/>
      <c r="F40" s="119"/>
      <c r="G40" s="120"/>
      <c r="H40" s="63"/>
      <c r="I40" s="58"/>
      <c r="J40" s="65">
        <f t="shared" si="0"/>
        <v>0</v>
      </c>
      <c r="K40" s="94" t="str">
        <f>IF(C40="","",VLOOKUP(C40,手数料率[#All],2,0))</f>
        <v/>
      </c>
      <c r="L40" s="90" t="str">
        <f t="shared" si="1"/>
        <v/>
      </c>
      <c r="M40" s="139" t="str">
        <f>IF(C40="","",VLOOKUP(C40,品番リスト!A5:E32,5,0))</f>
        <v/>
      </c>
      <c r="N40" s="140"/>
    </row>
    <row r="41" spans="2:14" ht="40" customHeight="1">
      <c r="B41" s="57">
        <v>5</v>
      </c>
      <c r="C41" s="70"/>
      <c r="D41" s="118" t="str">
        <f>IFERROR(VLOOKUP(C41,品番リスト!$A:$B,2,0),"")</f>
        <v/>
      </c>
      <c r="E41" s="119"/>
      <c r="F41" s="119"/>
      <c r="G41" s="120"/>
      <c r="H41" s="63"/>
      <c r="I41" s="58"/>
      <c r="J41" s="65">
        <f t="shared" si="0"/>
        <v>0</v>
      </c>
      <c r="K41" s="94" t="str">
        <f>IF(C41="","",VLOOKUP(C41,手数料率[#All],2,0))</f>
        <v/>
      </c>
      <c r="L41" s="90" t="str">
        <f t="shared" si="1"/>
        <v/>
      </c>
      <c r="M41" s="139" t="str">
        <f>IF(C41="","",VLOOKUP(C41,品番リスト!A6:E33,5,0))</f>
        <v/>
      </c>
      <c r="N41" s="140"/>
    </row>
    <row r="42" spans="2:14" ht="40" customHeight="1">
      <c r="B42" s="57">
        <v>6</v>
      </c>
      <c r="C42" s="70"/>
      <c r="D42" s="118" t="str">
        <f>IFERROR(VLOOKUP(C42,品番リスト!$A:$B,2,0),"")</f>
        <v/>
      </c>
      <c r="E42" s="119"/>
      <c r="F42" s="119"/>
      <c r="G42" s="120"/>
      <c r="H42" s="63"/>
      <c r="I42" s="58"/>
      <c r="J42" s="65">
        <f t="shared" si="0"/>
        <v>0</v>
      </c>
      <c r="K42" s="94" t="str">
        <f>IF(C42="","",VLOOKUP(C42,手数料率[#All],2,0))</f>
        <v/>
      </c>
      <c r="L42" s="90" t="str">
        <f t="shared" si="1"/>
        <v/>
      </c>
      <c r="M42" s="139" t="str">
        <f>IF(C42="","",VLOOKUP(C42,品番リスト!A7:E34,5,0))</f>
        <v/>
      </c>
      <c r="N42" s="140"/>
    </row>
    <row r="43" spans="2:14" ht="40" customHeight="1">
      <c r="B43" s="57">
        <v>7</v>
      </c>
      <c r="C43" s="70"/>
      <c r="D43" s="118" t="str">
        <f>IFERROR(VLOOKUP(C43,品番リスト!$A:$B,2,0),"")</f>
        <v/>
      </c>
      <c r="E43" s="119"/>
      <c r="F43" s="119"/>
      <c r="G43" s="120"/>
      <c r="H43" s="63"/>
      <c r="I43" s="58"/>
      <c r="J43" s="65">
        <f t="shared" si="0"/>
        <v>0</v>
      </c>
      <c r="K43" s="94" t="str">
        <f>IF(C43="","",VLOOKUP(C43,手数料率[#All],2,0))</f>
        <v/>
      </c>
      <c r="L43" s="90" t="str">
        <f t="shared" si="1"/>
        <v/>
      </c>
      <c r="M43" s="139" t="str">
        <f>IF(C43="","",VLOOKUP(C43,品番リスト!A8:E35,5,0))</f>
        <v/>
      </c>
      <c r="N43" s="140"/>
    </row>
    <row r="44" spans="2:14" ht="40" customHeight="1">
      <c r="B44" s="57">
        <v>8</v>
      </c>
      <c r="C44" s="70"/>
      <c r="D44" s="118" t="str">
        <f>IFERROR(VLOOKUP(C44,品番リスト!$A:$B,2,0),"")</f>
        <v/>
      </c>
      <c r="E44" s="119"/>
      <c r="F44" s="119"/>
      <c r="G44" s="120"/>
      <c r="H44" s="63"/>
      <c r="I44" s="58"/>
      <c r="J44" s="65">
        <f t="shared" si="0"/>
        <v>0</v>
      </c>
      <c r="K44" s="94" t="str">
        <f>IF(C44="","",VLOOKUP(C44,手数料率[#All],2,0))</f>
        <v/>
      </c>
      <c r="L44" s="90" t="str">
        <f t="shared" si="1"/>
        <v/>
      </c>
      <c r="M44" s="139" t="str">
        <f>IF(C44="","",VLOOKUP(C44,品番リスト!A9:E36,5,0))</f>
        <v/>
      </c>
      <c r="N44" s="140"/>
    </row>
    <row r="45" spans="2:14" ht="40" customHeight="1" thickBot="1">
      <c r="B45" s="72">
        <v>9</v>
      </c>
      <c r="C45" s="73"/>
      <c r="D45" s="203" t="str">
        <f>IFERROR(VLOOKUP(C45,品番リスト!$A:$B,2,0),"")</f>
        <v/>
      </c>
      <c r="E45" s="204"/>
      <c r="F45" s="204"/>
      <c r="G45" s="205"/>
      <c r="H45" s="73"/>
      <c r="I45" s="74"/>
      <c r="J45" s="75">
        <f t="shared" si="0"/>
        <v>0</v>
      </c>
      <c r="K45" s="95" t="str">
        <f>IF(C45="","",VLOOKUP(C45,手数料率[#All],2,0))</f>
        <v/>
      </c>
      <c r="L45" s="91" t="str">
        <f t="shared" si="1"/>
        <v/>
      </c>
      <c r="M45" s="206" t="str">
        <f>IF(C45="","",VLOOKUP(C45,品番リスト!A10:E37,5,0))</f>
        <v/>
      </c>
      <c r="N45" s="207"/>
    </row>
    <row r="46" spans="2:14" ht="24.65" customHeight="1" thickBot="1">
      <c r="B46" s="196" t="s">
        <v>68</v>
      </c>
      <c r="C46" s="197"/>
      <c r="D46" s="197"/>
      <c r="E46" s="197"/>
      <c r="F46" s="197"/>
      <c r="G46" s="197"/>
      <c r="H46" s="197"/>
      <c r="I46" s="198">
        <f>SUM(J37:J45)</f>
        <v>0</v>
      </c>
      <c r="J46" s="199"/>
      <c r="K46" s="194" t="s">
        <v>69</v>
      </c>
      <c r="L46" s="195"/>
      <c r="M46" s="71"/>
      <c r="N46" s="71"/>
    </row>
    <row r="47" spans="2:14" ht="24.65" customHeight="1" thickBot="1">
      <c r="B47" s="196" t="s">
        <v>70</v>
      </c>
      <c r="C47" s="197"/>
      <c r="D47" s="197"/>
      <c r="E47" s="197"/>
      <c r="F47" s="197"/>
      <c r="G47" s="197"/>
      <c r="H47" s="197"/>
      <c r="I47" s="200"/>
      <c r="J47" s="201"/>
      <c r="K47" s="202">
        <f>SUM(L37:L45)</f>
        <v>0</v>
      </c>
      <c r="L47" s="199"/>
      <c r="M47" s="89"/>
      <c r="N47" s="89"/>
    </row>
    <row r="48" spans="2:14" ht="24.65" customHeight="1" thickBot="1">
      <c r="B48" s="229" t="s">
        <v>71</v>
      </c>
      <c r="C48" s="230"/>
      <c r="D48" s="231" t="s">
        <v>72</v>
      </c>
      <c r="E48" s="231"/>
      <c r="F48" s="231"/>
      <c r="G48" s="231"/>
      <c r="H48" s="82">
        <v>30000</v>
      </c>
      <c r="I48" s="82" t="str">
        <f>IF(I46&lt;100000,"1","")</f>
        <v>1</v>
      </c>
      <c r="J48" s="88" t="str">
        <f>IFERROR(IF(I46=0,"",H48*I48),"")</f>
        <v/>
      </c>
    </row>
    <row r="49" spans="2:14" ht="24.65" customHeight="1">
      <c r="B49" s="221" t="s">
        <v>73</v>
      </c>
      <c r="C49" s="222"/>
      <c r="D49" s="191" t="s">
        <v>74</v>
      </c>
      <c r="E49" s="191"/>
      <c r="F49" s="191"/>
      <c r="G49" s="191"/>
      <c r="H49" s="80">
        <v>20000</v>
      </c>
      <c r="I49" s="80"/>
      <c r="J49" s="85">
        <f>H49*I49</f>
        <v>0</v>
      </c>
    </row>
    <row r="50" spans="2:14" ht="24.65" customHeight="1">
      <c r="B50" s="223"/>
      <c r="C50" s="224"/>
      <c r="D50" s="218" t="s">
        <v>75</v>
      </c>
      <c r="E50" s="218"/>
      <c r="F50" s="218"/>
      <c r="G50" s="218"/>
      <c r="H50" s="58">
        <v>10000</v>
      </c>
      <c r="I50" s="76"/>
      <c r="J50" s="86">
        <f t="shared" ref="J50:J55" si="2">H50*I50</f>
        <v>0</v>
      </c>
    </row>
    <row r="51" spans="2:14" ht="24.65" customHeight="1">
      <c r="B51" s="223"/>
      <c r="C51" s="224"/>
      <c r="D51" s="218" t="s">
        <v>76</v>
      </c>
      <c r="E51" s="218"/>
      <c r="F51" s="218"/>
      <c r="G51" s="218"/>
      <c r="H51" s="58">
        <v>50000</v>
      </c>
      <c r="I51" s="76"/>
      <c r="J51" s="86">
        <f t="shared" si="2"/>
        <v>0</v>
      </c>
    </row>
    <row r="52" spans="2:14" ht="24.65" customHeight="1" thickBot="1">
      <c r="B52" s="225"/>
      <c r="C52" s="226"/>
      <c r="D52" s="192" t="s">
        <v>77</v>
      </c>
      <c r="E52" s="192"/>
      <c r="F52" s="192"/>
      <c r="G52" s="192"/>
      <c r="H52" s="61"/>
      <c r="I52" s="82"/>
      <c r="J52" s="87">
        <f t="shared" si="2"/>
        <v>0</v>
      </c>
    </row>
    <row r="53" spans="2:14" ht="24.65" customHeight="1" thickBot="1">
      <c r="B53" s="227" t="s">
        <v>78</v>
      </c>
      <c r="C53" s="228"/>
      <c r="D53" s="193" t="s">
        <v>79</v>
      </c>
      <c r="E53" s="193"/>
      <c r="F53" s="193"/>
      <c r="G53" s="193"/>
      <c r="H53" s="78"/>
      <c r="I53" s="78"/>
      <c r="J53" s="84">
        <f t="shared" si="2"/>
        <v>0</v>
      </c>
    </row>
    <row r="54" spans="2:14" ht="24.65" customHeight="1">
      <c r="B54" s="232" t="s">
        <v>80</v>
      </c>
      <c r="C54" s="233"/>
      <c r="D54" s="191" t="s">
        <v>81</v>
      </c>
      <c r="E54" s="191"/>
      <c r="F54" s="191"/>
      <c r="G54" s="191"/>
      <c r="H54" s="80"/>
      <c r="I54" s="80"/>
      <c r="J54" s="85">
        <f t="shared" si="2"/>
        <v>0</v>
      </c>
    </row>
    <row r="55" spans="2:14" ht="24.65" customHeight="1" thickBot="1">
      <c r="B55" s="234"/>
      <c r="C55" s="235"/>
      <c r="D55" s="192" t="s">
        <v>82</v>
      </c>
      <c r="E55" s="192"/>
      <c r="F55" s="192"/>
      <c r="G55" s="192"/>
      <c r="H55" s="61"/>
      <c r="I55" s="82"/>
      <c r="J55" s="87">
        <f t="shared" si="2"/>
        <v>0</v>
      </c>
    </row>
    <row r="56" spans="2:14" ht="25.5" customHeight="1" thickBot="1">
      <c r="B56" s="196" t="s">
        <v>83</v>
      </c>
      <c r="C56" s="197"/>
      <c r="D56" s="197"/>
      <c r="E56" s="197"/>
      <c r="F56" s="197"/>
      <c r="G56" s="197"/>
      <c r="H56" s="219">
        <f>SUM(J47:J55)</f>
        <v>0</v>
      </c>
      <c r="I56" s="219"/>
      <c r="J56" s="220"/>
    </row>
    <row r="57" spans="2:14" ht="18.5" thickBot="1"/>
    <row r="58" spans="2:14">
      <c r="B58" s="216"/>
      <c r="C58" s="217"/>
      <c r="D58" s="213" t="s">
        <v>84</v>
      </c>
      <c r="E58" s="213"/>
      <c r="F58" s="213"/>
      <c r="G58" s="213"/>
      <c r="H58" s="108" t="s">
        <v>85</v>
      </c>
    </row>
    <row r="59" spans="2:14" ht="25.5" customHeight="1">
      <c r="B59" s="208" t="s">
        <v>86</v>
      </c>
      <c r="C59" s="209"/>
      <c r="D59" s="212">
        <f>I46</f>
        <v>0</v>
      </c>
      <c r="E59" s="212"/>
      <c r="F59" s="212"/>
      <c r="G59" s="212"/>
      <c r="H59" s="112" t="s">
        <v>69</v>
      </c>
      <c r="L59" s="23"/>
      <c r="M59" s="23"/>
      <c r="N59" s="23"/>
    </row>
    <row r="60" spans="2:14" ht="25.5" customHeight="1">
      <c r="B60" s="208" t="s">
        <v>87</v>
      </c>
      <c r="C60" s="209"/>
      <c r="D60" s="212">
        <f>K47+H56</f>
        <v>0</v>
      </c>
      <c r="E60" s="212"/>
      <c r="F60" s="212"/>
      <c r="G60" s="212"/>
      <c r="H60" s="113">
        <f>D60*0.1</f>
        <v>0</v>
      </c>
      <c r="L60" s="23"/>
      <c r="M60" s="23"/>
      <c r="N60" s="23"/>
    </row>
    <row r="61" spans="2:14" ht="25.5" customHeight="1" thickBot="1">
      <c r="B61" s="210" t="s">
        <v>88</v>
      </c>
      <c r="C61" s="211"/>
      <c r="D61" s="214">
        <f>D59+D60+H60</f>
        <v>0</v>
      </c>
      <c r="E61" s="214"/>
      <c r="F61" s="214"/>
      <c r="G61" s="214"/>
      <c r="H61" s="215"/>
    </row>
    <row r="65" spans="2:2" ht="19.5" customHeight="1">
      <c r="B65" s="114" t="s">
        <v>89</v>
      </c>
    </row>
    <row r="66" spans="2:2" ht="19.5" customHeight="1">
      <c r="B66" t="s">
        <v>90</v>
      </c>
    </row>
    <row r="67" spans="2:2" ht="19.5" customHeight="1">
      <c r="B67" t="s">
        <v>91</v>
      </c>
    </row>
    <row r="68" spans="2:2" ht="19.5" customHeight="1">
      <c r="B68" t="s">
        <v>92</v>
      </c>
    </row>
    <row r="69" spans="2:2" ht="19.5" customHeight="1">
      <c r="B69" t="s">
        <v>93</v>
      </c>
    </row>
  </sheetData>
  <sheetProtection algorithmName="SHA-512" hashValue="+6N0bXZhOvjRJzwGcJIxi8EyFhmS3zPA1pq1PqjMTuRQrlRH3ONkiXH6F/NglG5FwpKXX7QrZoYV5jD1VSpUUg==" saltValue="xX/EeXJ6+qlzxY+ufryfVw==" spinCount="100000" sheet="1" selectLockedCells="1"/>
  <mergeCells count="94">
    <mergeCell ref="D19:G19"/>
    <mergeCell ref="I19:N19"/>
    <mergeCell ref="B20:C20"/>
    <mergeCell ref="D20:G20"/>
    <mergeCell ref="I20:N20"/>
    <mergeCell ref="D58:G58"/>
    <mergeCell ref="D61:H61"/>
    <mergeCell ref="B58:C58"/>
    <mergeCell ref="D51:G51"/>
    <mergeCell ref="M41:N41"/>
    <mergeCell ref="M42:N42"/>
    <mergeCell ref="B56:G56"/>
    <mergeCell ref="H56:J56"/>
    <mergeCell ref="B49:C52"/>
    <mergeCell ref="B53:C53"/>
    <mergeCell ref="B48:C48"/>
    <mergeCell ref="D48:G48"/>
    <mergeCell ref="D49:G49"/>
    <mergeCell ref="D50:G50"/>
    <mergeCell ref="B54:C55"/>
    <mergeCell ref="M44:N44"/>
    <mergeCell ref="B59:C59"/>
    <mergeCell ref="B60:C60"/>
    <mergeCell ref="B61:C61"/>
    <mergeCell ref="D59:G59"/>
    <mergeCell ref="D60:G60"/>
    <mergeCell ref="M39:N39"/>
    <mergeCell ref="M40:N40"/>
    <mergeCell ref="M36:N36"/>
    <mergeCell ref="D54:G54"/>
    <mergeCell ref="D55:G55"/>
    <mergeCell ref="D52:G52"/>
    <mergeCell ref="D53:G53"/>
    <mergeCell ref="M43:N43"/>
    <mergeCell ref="K46:L46"/>
    <mergeCell ref="B46:H46"/>
    <mergeCell ref="B47:H47"/>
    <mergeCell ref="I46:J46"/>
    <mergeCell ref="I47:J47"/>
    <mergeCell ref="K47:L47"/>
    <mergeCell ref="D45:G45"/>
    <mergeCell ref="M45:N45"/>
    <mergeCell ref="D40:G40"/>
    <mergeCell ref="D41:G41"/>
    <mergeCell ref="D42:G42"/>
    <mergeCell ref="D43:G43"/>
    <mergeCell ref="D44:G44"/>
    <mergeCell ref="M3:N3"/>
    <mergeCell ref="C6:N6"/>
    <mergeCell ref="B4:N5"/>
    <mergeCell ref="B11:C11"/>
    <mergeCell ref="D11:G11"/>
    <mergeCell ref="I11:N11"/>
    <mergeCell ref="B12:C12"/>
    <mergeCell ref="B13:C13"/>
    <mergeCell ref="D13:G13"/>
    <mergeCell ref="B14:C14"/>
    <mergeCell ref="E14:G14"/>
    <mergeCell ref="D12:N12"/>
    <mergeCell ref="I13:N13"/>
    <mergeCell ref="I14:N14"/>
    <mergeCell ref="B18:N18"/>
    <mergeCell ref="B23:C23"/>
    <mergeCell ref="B24:C24"/>
    <mergeCell ref="J17:K17"/>
    <mergeCell ref="M17:N17"/>
    <mergeCell ref="B21:C21"/>
    <mergeCell ref="D21:N21"/>
    <mergeCell ref="B22:C22"/>
    <mergeCell ref="D22:N22"/>
    <mergeCell ref="D23:G23"/>
    <mergeCell ref="H23:I23"/>
    <mergeCell ref="J23:N23"/>
    <mergeCell ref="D24:G24"/>
    <mergeCell ref="H24:I24"/>
    <mergeCell ref="J24:N24"/>
    <mergeCell ref="B19:C19"/>
    <mergeCell ref="B31:C31"/>
    <mergeCell ref="D37:G37"/>
    <mergeCell ref="D38:G38"/>
    <mergeCell ref="B25:C25"/>
    <mergeCell ref="B28:C28"/>
    <mergeCell ref="E25:F25"/>
    <mergeCell ref="G25:N25"/>
    <mergeCell ref="D28:G28"/>
    <mergeCell ref="H28:I28"/>
    <mergeCell ref="M37:N37"/>
    <mergeCell ref="M38:N38"/>
    <mergeCell ref="J28:N28"/>
    <mergeCell ref="D39:G39"/>
    <mergeCell ref="F31:G31"/>
    <mergeCell ref="H31:I31"/>
    <mergeCell ref="D31:E31"/>
    <mergeCell ref="D36:G36"/>
  </mergeCells>
  <phoneticPr fontId="3"/>
  <conditionalFormatting sqref="B6">
    <cfRule type="expression" dxfId="24" priority="25">
      <formula>$B$6=FALSE</formula>
    </cfRule>
  </conditionalFormatting>
  <conditionalFormatting sqref="C37:C45">
    <cfRule type="cellIs" dxfId="23" priority="13" operator="equal">
      <formula>""</formula>
    </cfRule>
  </conditionalFormatting>
  <conditionalFormatting sqref="D19 I19">
    <cfRule type="containsBlanks" dxfId="22" priority="1">
      <formula>LEN(TRIM(D19))=0</formula>
    </cfRule>
  </conditionalFormatting>
  <conditionalFormatting sqref="D21:D25">
    <cfRule type="cellIs" dxfId="21" priority="15" operator="equal">
      <formula>""</formula>
    </cfRule>
  </conditionalFormatting>
  <conditionalFormatting sqref="D31">
    <cfRule type="cellIs" dxfId="20" priority="23" operator="equal">
      <formula>""</formula>
    </cfRule>
  </conditionalFormatting>
  <conditionalFormatting sqref="G25:N25">
    <cfRule type="cellIs" dxfId="19" priority="16" operator="equal">
      <formula>""</formula>
    </cfRule>
  </conditionalFormatting>
  <conditionalFormatting sqref="H56">
    <cfRule type="cellIs" dxfId="18" priority="4" operator="equal">
      <formula>""</formula>
    </cfRule>
  </conditionalFormatting>
  <conditionalFormatting sqref="H37:J45">
    <cfRule type="cellIs" dxfId="17" priority="2" operator="equal">
      <formula>""</formula>
    </cfRule>
  </conditionalFormatting>
  <conditionalFormatting sqref="I49:I55">
    <cfRule type="expression" dxfId="16" priority="5">
      <formula>I49=""</formula>
    </cfRule>
  </conditionalFormatting>
  <conditionalFormatting sqref="I49:J55">
    <cfRule type="cellIs" dxfId="15" priority="6" operator="equal">
      <formula>""</formula>
    </cfRule>
  </conditionalFormatting>
  <conditionalFormatting sqref="J23:J24">
    <cfRule type="cellIs" dxfId="14" priority="14" operator="equal">
      <formula>""</formula>
    </cfRule>
  </conditionalFormatting>
  <conditionalFormatting sqref="K47">
    <cfRule type="cellIs" dxfId="13" priority="9" operator="equal">
      <formula>""</formula>
    </cfRule>
  </conditionalFormatting>
  <conditionalFormatting sqref="M3:N3 I11 D11:D13 I13">
    <cfRule type="cellIs" dxfId="12" priority="24" operator="equal">
      <formula>""</formula>
    </cfRule>
  </conditionalFormatting>
  <dataValidations xWindow="638" yWindow="896" count="20">
    <dataValidation allowBlank="1" showInputMessage="1" showErrorMessage="1" prompt="5分程度、1時間程度などおおよそで結構です" sqref="D28" xr:uid="{D4C4C801-6B26-714A-A1E6-D8A936349D96}"/>
    <dataValidation type="list" allowBlank="1" showInputMessage="1" showErrorMessage="1" sqref="D26:D27" xr:uid="{890C28DF-0C42-8148-B083-F40A4A25C68E}">
      <formula1>"有,無,後日提出,一部後日提出"</formula1>
    </dataValidation>
    <dataValidation allowBlank="1" showInputMessage="1" showErrorMessage="1" prompt="翌月初に納品希望など、納品日を指定したい場合は欄外に分かるように「指定」とご記入いただければ、対応可能です。_x000a__x000a_ご指定がない場合、納品ファイル作成次第納品いたします。" sqref="F32:F34" xr:uid="{4148F58F-9C4D-B243-88CA-264776EF2B09}"/>
    <dataValidation allowBlank="1" showInputMessage="1" showErrorMessage="1" prompt="ご希望の数量をご記入ください。" sqref="I37:I45 I49:I55" xr:uid="{77BC465A-4650-4151-A5CE-5AB08C411CE3}"/>
    <dataValidation allowBlank="1" showInputMessage="1" showErrorMessage="1" prompt="特筆なければ請求書の宛名とさせていただきます。（貴社名/請求宛名が異なる場合は別途お書き添えください）" sqref="D11:G11" xr:uid="{DA3496E6-44A5-4184-82E6-77A5ACA36FC6}"/>
    <dataValidation allowBlank="1" showInputMessage="1" showErrorMessage="1" prompt="貴社の事業概要などについて記載あるwebページをご記載ください" sqref="I11" xr:uid="{5B391C65-B1D5-48E9-AE58-E21C490B997B}"/>
    <dataValidation allowBlank="1" showInputMessage="1" showErrorMessage="1" prompt="対消費者向けプロモーションは販促物等に記入の施策名" sqref="D21:N21" xr:uid="{97D64833-573E-4D50-9354-E13E5EBC17E1}"/>
    <dataValidation allowBlank="1" showInputMessage="1" showErrorMessage="1" prompt="申し込みされた商品を対象者へ配布する予定期間をご記入ください　※単日の記入でも可（納期の参考にさせていただきます）" sqref="J23:N23" xr:uid="{35BC7FEF-27D4-4FE1-94FA-80439C04F239}"/>
    <dataValidation type="list" allowBlank="1" showInputMessage="1" showErrorMessage="1" prompt="申し込みされたギフトコード/ギフトカードの商品名・ロゴ・券面画像などをバナー_x000a_・チラシ・キャンペーンサイト（LP）の等に使用される場合は「有」とご記入ください" sqref="D25" xr:uid="{75706C16-8C3A-424C-A8B9-2838B0FCB348}">
      <formula1>"有,無,後日提出,一部後日提出"</formula1>
    </dataValidation>
    <dataValidation allowBlank="1" showInputMessage="1" showErrorMessage="1" prompt="期間中総数（例：全300件）または月間見込み数（例：100件/月）の記入をお願いします。_x000a_（※長期案件及び通年施策の場合、月間見込み数を上記例のように記載ください。）" sqref="D24:G24" xr:uid="{F90B1467-45D8-4693-B644-20D4DF1BF6E8}"/>
    <dataValidation allowBlank="1" showInputMessage="1" showErrorMessage="1" prompt="チラシなどの紙媒体は印刷部数、WEBページは該当するURLもご記入ください。" sqref="G25:N25" xr:uid="{A513ACEC-3E18-446F-B1E3-9D876D5C8269}"/>
    <dataValidation allowBlank="1" showInputMessage="1" showErrorMessage="1" prompt="企画詳細を具体的にご記入ください。_x000a_・（何円分の）何を_x000a_・抽選/総付けで_x000a_・何名に" sqref="D22:N22" xr:uid="{F25A11C9-796E-4FC8-8D48-B9DDFF487C54}"/>
    <dataValidation type="list" allowBlank="1" showInputMessage="1" sqref="H37:H44" xr:uid="{DDD9B14C-CC90-4BB5-AEF7-A71FABB1CBA1}">
      <formula1>INDIRECT(C37)</formula1>
    </dataValidation>
    <dataValidation allowBlank="1" showErrorMessage="1" prompt="ご希望の数量をご記入ください。" sqref="K47 J48:J55 J37:J45 H48:H56 I48" xr:uid="{CDBCC4E7-366D-4196-BB0C-78CC5D03A507}"/>
    <dataValidation type="date" operator="greaterThanOrEqual" allowBlank="1" showErrorMessage="1" errorTitle="日付を入力してください" sqref="D31:E31 H31:I31" xr:uid="{789B252F-BE5D-4AD8-A130-B66361035B50}">
      <formula1>1</formula1>
    </dataValidation>
    <dataValidation allowBlank="1" prompt="ブルダウンからご注文ブランド名をお選びください。" sqref="C45 H45" xr:uid="{4886A605-B839-454A-A836-F228998DBBD6}"/>
    <dataValidation allowBlank="1" showErrorMessage="1" sqref="B25:C25" xr:uid="{A66A851A-3199-4DF3-84A8-7505FCC6D31E}"/>
    <dataValidation type="date" operator="greaterThanOrEqual" allowBlank="1" showInputMessage="1" showErrorMessage="1" errorTitle="日付を入力してください" sqref="M3:N3" xr:uid="{7A18615F-1DB4-9842-919F-7E0EC6F06531}">
      <formula1>1</formula1>
    </dataValidation>
    <dataValidation allowBlank="1" showInputMessage="1" showErrorMessage="1" prompt="告知期間を含むキャンペーン全体の実施期間をご記入ください。_x000a_必ず開始から終了日まで記載ください（単日でも）" sqref="D23:G23" xr:uid="{CE166A9C-AE23-2A49-B51E-BCD423023859}"/>
    <dataValidation allowBlank="1" showInputMessage="1" showErrorMessage="1" prompt="例）メール・LINE・自社WEB上等" sqref="J24:N24" xr:uid="{8E0352D2-FAAB-1C41-A34A-BA6FBF5990E3}"/>
  </dataValidations>
  <hyperlinks>
    <hyperlink ref="B4:J4" r:id="rId1" display="デジタルギフト利用規約はこちらから" xr:uid="{AAE86A47-E9F4-114A-9869-6215431ABA16}"/>
    <hyperlink ref="B4:N4" location="'ガイドライン(必ずご確認ください)'!A1" display="デジタルギフト利用規約はこちらから" xr:uid="{C55B8455-33BD-BC4A-8028-C9EBE25D9620}"/>
  </hyperlink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xWindow="638" yWindow="896" count="1">
        <x14:dataValidation type="list" allowBlank="1" showInputMessage="1" showErrorMessage="1" prompt="ブルダウンからご注文ブランド名をお選びください。" xr:uid="{61554A7C-86E2-4289-B476-98CB63B33382}">
          <x14:formula1>
            <xm:f>品番リスト!$A$3:$A$49</xm:f>
          </x14:formula1>
          <xm:sqref>C37:C44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EF93-1B3D-46DC-9BE9-4D1C2803556B}">
  <sheetPr codeName="Sheet6">
    <tabColor theme="8" tint="0.79998168889431442"/>
  </sheetPr>
  <dimension ref="A1:P55"/>
  <sheetViews>
    <sheetView topLeftCell="B29" zoomScaleNormal="100" workbookViewId="0">
      <selection activeCell="D19" sqref="D19:N19"/>
    </sheetView>
  </sheetViews>
  <sheetFormatPr defaultColWidth="8.83203125" defaultRowHeight="18"/>
  <cols>
    <col min="1" max="1" width="2.5" customWidth="1"/>
    <col min="2" max="2" width="6.83203125" customWidth="1"/>
    <col min="3" max="3" width="11.33203125" customWidth="1"/>
    <col min="4" max="4" width="11.5" customWidth="1"/>
    <col min="5" max="5" width="12.5" customWidth="1"/>
    <col min="6" max="6" width="7.5" customWidth="1"/>
    <col min="7" max="7" width="12.58203125" customWidth="1"/>
    <col min="8" max="8" width="18.08203125" customWidth="1"/>
    <col min="9" max="9" width="11" customWidth="1"/>
    <col min="10" max="12" width="10.08203125" customWidth="1"/>
    <col min="13" max="14" width="16.83203125" customWidth="1"/>
    <col min="15" max="15" width="2.5" customWidth="1"/>
    <col min="16" max="16" width="9.5" customWidth="1"/>
    <col min="17" max="17" width="10" customWidth="1"/>
    <col min="18" max="18" width="7.83203125" customWidth="1"/>
  </cols>
  <sheetData>
    <row r="1" spans="1:16" ht="14.25" customHeight="1"/>
    <row r="2" spans="1:16" ht="23" thickBot="1">
      <c r="B2" s="1" t="s">
        <v>94</v>
      </c>
    </row>
    <row r="3" spans="1:16" s="28" customFormat="1" ht="14.25" customHeight="1" thickBot="1">
      <c r="J3" s="29"/>
      <c r="K3" s="29"/>
      <c r="L3" s="54" t="s">
        <v>25</v>
      </c>
      <c r="M3" s="269">
        <v>45839</v>
      </c>
      <c r="N3" s="270"/>
    </row>
    <row r="4" spans="1:16" ht="38.25" customHeight="1" thickBot="1">
      <c r="B4" s="271" t="s">
        <v>26</v>
      </c>
      <c r="C4" s="272"/>
      <c r="D4" s="272"/>
      <c r="E4" s="272"/>
      <c r="F4" s="272"/>
      <c r="G4" s="272"/>
      <c r="H4" s="272"/>
      <c r="I4" s="272"/>
      <c r="J4" s="272"/>
      <c r="K4" s="272"/>
      <c r="L4" s="272"/>
      <c r="M4" s="272"/>
      <c r="N4" s="273"/>
      <c r="O4" s="28"/>
      <c r="P4" s="28"/>
    </row>
    <row r="5" spans="1:16" ht="28" customHeight="1" thickBot="1">
      <c r="B5" s="96" t="b">
        <v>1</v>
      </c>
      <c r="C5" s="274" t="s">
        <v>27</v>
      </c>
      <c r="D5" s="275"/>
      <c r="E5" s="275"/>
      <c r="F5" s="275"/>
      <c r="G5" s="275"/>
      <c r="H5" s="275"/>
      <c r="I5" s="275"/>
      <c r="J5" s="275"/>
      <c r="K5" s="275"/>
      <c r="L5" s="275"/>
      <c r="M5" s="275"/>
      <c r="N5" s="276"/>
      <c r="O5" s="28"/>
      <c r="P5" s="28"/>
    </row>
    <row r="6" spans="1:16">
      <c r="B6" s="28"/>
      <c r="C6" s="28"/>
      <c r="D6" s="28"/>
      <c r="E6" s="28"/>
      <c r="F6" s="28"/>
      <c r="G6" s="28"/>
      <c r="H6" s="28"/>
      <c r="I6" s="28"/>
      <c r="J6" s="32"/>
      <c r="K6" s="32"/>
      <c r="L6" s="33"/>
      <c r="M6" s="28"/>
      <c r="N6" s="34"/>
      <c r="O6" s="29"/>
      <c r="P6" s="29"/>
    </row>
    <row r="7" spans="1:16" s="28" customFormat="1" ht="14.25" customHeight="1">
      <c r="B7" s="32"/>
    </row>
    <row r="8" spans="1:16" ht="18.5" thickBot="1">
      <c r="B8" s="35" t="s">
        <v>28</v>
      </c>
      <c r="C8" s="28"/>
      <c r="D8" s="28"/>
      <c r="E8" s="28"/>
      <c r="F8" s="28"/>
      <c r="G8" s="28"/>
      <c r="H8" s="28"/>
      <c r="I8" s="28"/>
      <c r="J8" s="28"/>
      <c r="K8" s="28"/>
      <c r="L8" s="28"/>
      <c r="M8" s="28"/>
      <c r="N8" s="28"/>
    </row>
    <row r="9" spans="1:16" ht="20.25" customHeight="1">
      <c r="B9" s="259" t="s">
        <v>95</v>
      </c>
      <c r="C9" s="260"/>
      <c r="D9" s="281" t="s">
        <v>96</v>
      </c>
      <c r="E9" s="281"/>
      <c r="F9" s="281"/>
      <c r="G9" s="281"/>
      <c r="H9" s="111" t="s">
        <v>97</v>
      </c>
      <c r="I9" s="284" t="s">
        <v>98</v>
      </c>
      <c r="J9" s="285"/>
      <c r="K9" s="285"/>
      <c r="L9" s="285"/>
      <c r="M9" s="285"/>
      <c r="N9" s="286"/>
    </row>
    <row r="10" spans="1:16" ht="20.25" customHeight="1">
      <c r="B10" s="282" t="s">
        <v>31</v>
      </c>
      <c r="C10" s="283"/>
      <c r="D10" s="287" t="s">
        <v>99</v>
      </c>
      <c r="E10" s="288"/>
      <c r="F10" s="288"/>
      <c r="G10" s="288"/>
      <c r="H10" s="288"/>
      <c r="I10" s="288"/>
      <c r="J10" s="288"/>
      <c r="K10" s="288"/>
      <c r="L10" s="288"/>
      <c r="M10" s="288"/>
      <c r="N10" s="289"/>
    </row>
    <row r="11" spans="1:16" ht="25" customHeight="1">
      <c r="B11" s="150" t="s">
        <v>32</v>
      </c>
      <c r="C11" s="148"/>
      <c r="D11" s="262" t="s">
        <v>100</v>
      </c>
      <c r="E11" s="262"/>
      <c r="F11" s="262"/>
      <c r="G11" s="262"/>
      <c r="H11" s="97" t="s">
        <v>101</v>
      </c>
      <c r="I11" s="243" t="s">
        <v>102</v>
      </c>
      <c r="J11" s="244"/>
      <c r="K11" s="244"/>
      <c r="L11" s="244"/>
      <c r="M11" s="244"/>
      <c r="N11" s="245"/>
    </row>
    <row r="12" spans="1:16" ht="20.25" customHeight="1" thickBot="1">
      <c r="B12" s="164" t="s">
        <v>103</v>
      </c>
      <c r="C12" s="165"/>
      <c r="D12" s="98" t="s">
        <v>35</v>
      </c>
      <c r="E12" s="277" t="s">
        <v>104</v>
      </c>
      <c r="F12" s="277"/>
      <c r="G12" s="277"/>
      <c r="H12" s="51" t="s">
        <v>36</v>
      </c>
      <c r="I12" s="278" t="s">
        <v>105</v>
      </c>
      <c r="J12" s="279"/>
      <c r="K12" s="279"/>
      <c r="L12" s="279"/>
      <c r="M12" s="279"/>
      <c r="N12" s="280"/>
    </row>
    <row r="13" spans="1:16" ht="14.25" customHeight="1">
      <c r="B13" s="33"/>
      <c r="C13" s="33"/>
      <c r="D13" s="45"/>
      <c r="E13" s="37"/>
      <c r="F13" s="37"/>
      <c r="G13" s="37"/>
      <c r="H13" s="33"/>
      <c r="I13" s="37"/>
      <c r="J13" s="37"/>
      <c r="K13" s="37"/>
      <c r="L13" s="37"/>
      <c r="M13" s="29"/>
      <c r="N13" s="29"/>
    </row>
    <row r="14" spans="1:16" ht="14.25" customHeight="1">
      <c r="B14" s="28"/>
      <c r="C14" s="28"/>
      <c r="D14" s="28"/>
      <c r="E14" s="28"/>
      <c r="F14" s="28"/>
      <c r="G14" s="28"/>
      <c r="H14" s="28"/>
      <c r="I14" s="28"/>
      <c r="J14" s="28"/>
      <c r="K14" s="28"/>
      <c r="L14" s="28"/>
      <c r="M14" s="28"/>
      <c r="N14" s="28"/>
    </row>
    <row r="15" spans="1:16" ht="18.5" thickBot="1">
      <c r="B15" s="35" t="s">
        <v>37</v>
      </c>
      <c r="C15" s="28"/>
      <c r="D15" s="28"/>
      <c r="E15" s="28"/>
      <c r="F15" s="28"/>
      <c r="G15" s="28"/>
      <c r="H15" s="38"/>
      <c r="I15" s="29"/>
      <c r="J15" s="149"/>
      <c r="K15" s="149"/>
      <c r="L15" s="28"/>
      <c r="M15" s="149"/>
      <c r="N15" s="149"/>
    </row>
    <row r="16" spans="1:16">
      <c r="A16" s="39"/>
      <c r="B16" s="259" t="s">
        <v>106</v>
      </c>
      <c r="C16" s="260"/>
      <c r="D16" s="260" t="s">
        <v>107</v>
      </c>
      <c r="E16" s="260"/>
      <c r="F16" s="260"/>
      <c r="G16" s="260"/>
      <c r="H16" s="260"/>
      <c r="I16" s="260"/>
      <c r="J16" s="260"/>
      <c r="K16" s="260"/>
      <c r="L16" s="260"/>
      <c r="M16" s="260"/>
      <c r="N16" s="261"/>
      <c r="O16" s="40"/>
    </row>
    <row r="17" spans="1:15" ht="22" customHeight="1">
      <c r="A17" s="39"/>
      <c r="B17" s="150" t="s">
        <v>39</v>
      </c>
      <c r="C17" s="148"/>
      <c r="D17" s="262" t="s">
        <v>108</v>
      </c>
      <c r="E17" s="262"/>
      <c r="F17" s="262"/>
      <c r="G17" s="262"/>
      <c r="H17" s="109" t="s">
        <v>40</v>
      </c>
      <c r="I17" s="266" t="s">
        <v>98</v>
      </c>
      <c r="J17" s="267"/>
      <c r="K17" s="267"/>
      <c r="L17" s="267"/>
      <c r="M17" s="267"/>
      <c r="N17" s="268"/>
      <c r="O17" s="40"/>
    </row>
    <row r="18" spans="1:15" ht="33" customHeight="1">
      <c r="A18" s="39"/>
      <c r="B18" s="238" t="s">
        <v>41</v>
      </c>
      <c r="C18" s="148"/>
      <c r="D18" s="267"/>
      <c r="E18" s="267"/>
      <c r="F18" s="267"/>
      <c r="G18" s="267"/>
      <c r="H18" s="97" t="s">
        <v>42</v>
      </c>
      <c r="I18" s="267" t="s">
        <v>43</v>
      </c>
      <c r="J18" s="267"/>
      <c r="K18" s="267"/>
      <c r="L18" s="267"/>
      <c r="M18" s="267"/>
      <c r="N18" s="268"/>
      <c r="O18" s="40"/>
    </row>
    <row r="19" spans="1:15" ht="20.25" customHeight="1">
      <c r="A19" s="39"/>
      <c r="B19" s="150" t="s">
        <v>109</v>
      </c>
      <c r="C19" s="148"/>
      <c r="D19" s="262" t="s">
        <v>110</v>
      </c>
      <c r="E19" s="262"/>
      <c r="F19" s="262"/>
      <c r="G19" s="262"/>
      <c r="H19" s="262"/>
      <c r="I19" s="262"/>
      <c r="J19" s="262"/>
      <c r="K19" s="262"/>
      <c r="L19" s="262"/>
      <c r="M19" s="262"/>
      <c r="N19" s="263"/>
      <c r="O19" s="41"/>
    </row>
    <row r="20" spans="1:15" ht="86.25" customHeight="1">
      <c r="A20" s="39"/>
      <c r="B20" s="150" t="s">
        <v>111</v>
      </c>
      <c r="C20" s="148"/>
      <c r="D20" s="264" t="s">
        <v>112</v>
      </c>
      <c r="E20" s="264"/>
      <c r="F20" s="264"/>
      <c r="G20" s="264"/>
      <c r="H20" s="264"/>
      <c r="I20" s="264"/>
      <c r="J20" s="264"/>
      <c r="K20" s="264"/>
      <c r="L20" s="264"/>
      <c r="M20" s="264"/>
      <c r="N20" s="265"/>
      <c r="O20" s="41"/>
    </row>
    <row r="21" spans="1:15" ht="20.25" customHeight="1">
      <c r="A21" s="39"/>
      <c r="B21" s="150" t="s">
        <v>113</v>
      </c>
      <c r="C21" s="148"/>
      <c r="D21" s="243" t="s">
        <v>114</v>
      </c>
      <c r="E21" s="244"/>
      <c r="F21" s="244"/>
      <c r="G21" s="256"/>
      <c r="H21" s="257" t="s">
        <v>47</v>
      </c>
      <c r="I21" s="258"/>
      <c r="J21" s="243" t="s">
        <v>115</v>
      </c>
      <c r="K21" s="244"/>
      <c r="L21" s="244"/>
      <c r="M21" s="244"/>
      <c r="N21" s="245"/>
      <c r="O21" s="41"/>
    </row>
    <row r="22" spans="1:15" ht="20.25" customHeight="1">
      <c r="A22" s="39"/>
      <c r="B22" s="150" t="s">
        <v>116</v>
      </c>
      <c r="C22" s="148"/>
      <c r="D22" s="243" t="s">
        <v>117</v>
      </c>
      <c r="E22" s="244"/>
      <c r="F22" s="244"/>
      <c r="G22" s="256"/>
      <c r="H22" s="257" t="s">
        <v>49</v>
      </c>
      <c r="I22" s="258"/>
      <c r="J22" s="243" t="s">
        <v>118</v>
      </c>
      <c r="K22" s="244"/>
      <c r="L22" s="244"/>
      <c r="M22" s="244"/>
      <c r="N22" s="245"/>
      <c r="O22" s="41"/>
    </row>
    <row r="23" spans="1:15" ht="38.25" customHeight="1" thickBot="1">
      <c r="A23" s="39"/>
      <c r="B23" s="130" t="s">
        <v>50</v>
      </c>
      <c r="C23" s="131"/>
      <c r="D23" s="99" t="s">
        <v>119</v>
      </c>
      <c r="E23" s="133" t="s">
        <v>51</v>
      </c>
      <c r="F23" s="134"/>
      <c r="G23" s="251" t="s">
        <v>120</v>
      </c>
      <c r="H23" s="252"/>
      <c r="I23" s="252"/>
      <c r="J23" s="252"/>
      <c r="K23" s="252"/>
      <c r="L23" s="252"/>
      <c r="M23" s="252"/>
      <c r="N23" s="253"/>
      <c r="O23" s="41"/>
    </row>
    <row r="24" spans="1:15" ht="14.25" customHeight="1" thickBot="1">
      <c r="A24" s="39"/>
      <c r="B24" s="43" t="s">
        <v>52</v>
      </c>
      <c r="C24" s="33"/>
      <c r="D24" s="100"/>
      <c r="E24" s="45"/>
      <c r="F24" s="46"/>
      <c r="G24" s="46"/>
      <c r="H24" s="46"/>
      <c r="I24" s="46"/>
      <c r="J24" s="46"/>
      <c r="K24" s="46"/>
      <c r="L24" s="46"/>
      <c r="M24" s="46"/>
      <c r="N24" s="46"/>
      <c r="O24" s="41"/>
    </row>
    <row r="25" spans="1:15" ht="30" customHeight="1" thickBot="1">
      <c r="A25" s="39"/>
      <c r="B25" s="121" t="s">
        <v>53</v>
      </c>
      <c r="C25" s="132"/>
      <c r="D25" s="254"/>
      <c r="E25" s="254"/>
      <c r="F25" s="254"/>
      <c r="G25" s="254"/>
      <c r="H25" s="132" t="s">
        <v>54</v>
      </c>
      <c r="I25" s="132"/>
      <c r="J25" s="254"/>
      <c r="K25" s="254"/>
      <c r="L25" s="254"/>
      <c r="M25" s="254"/>
      <c r="N25" s="255"/>
      <c r="O25" s="41"/>
    </row>
    <row r="26" spans="1:15" ht="14.25" customHeight="1">
      <c r="B26" s="47"/>
      <c r="C26" s="28"/>
      <c r="D26" s="33"/>
      <c r="E26" s="28"/>
      <c r="F26" s="28"/>
      <c r="G26" s="28"/>
      <c r="H26" s="28"/>
      <c r="I26" s="28"/>
      <c r="J26" s="28"/>
      <c r="K26" s="28"/>
      <c r="L26" s="28"/>
      <c r="M26" s="28"/>
      <c r="N26" s="28"/>
    </row>
    <row r="27" spans="1:15" ht="18.5" thickBot="1">
      <c r="B27" s="35" t="s">
        <v>55</v>
      </c>
    </row>
    <row r="28" spans="1:15" ht="30" customHeight="1" thickBot="1">
      <c r="B28" s="128" t="s">
        <v>56</v>
      </c>
      <c r="C28" s="129"/>
      <c r="D28" s="249">
        <v>45870</v>
      </c>
      <c r="E28" s="250"/>
      <c r="F28" s="121" t="s">
        <v>57</v>
      </c>
      <c r="G28" s="122"/>
      <c r="H28" s="123">
        <v>45853</v>
      </c>
      <c r="I28" s="124"/>
      <c r="M28" s="48"/>
      <c r="N28" s="48"/>
    </row>
    <row r="29" spans="1:15" ht="14.25" customHeight="1" thickBot="1">
      <c r="B29" s="28"/>
      <c r="D29" s="49"/>
    </row>
    <row r="30" spans="1:15">
      <c r="B30" s="55" t="s">
        <v>58</v>
      </c>
      <c r="C30" s="56" t="s">
        <v>59</v>
      </c>
      <c r="D30" s="125" t="s">
        <v>60</v>
      </c>
      <c r="E30" s="126"/>
      <c r="F30" s="126"/>
      <c r="G30" s="127"/>
      <c r="H30" s="56" t="s">
        <v>61</v>
      </c>
      <c r="I30" s="56" t="s">
        <v>62</v>
      </c>
      <c r="J30" s="56" t="s">
        <v>63</v>
      </c>
      <c r="K30" s="83" t="s">
        <v>64</v>
      </c>
      <c r="L30" s="67" t="s">
        <v>65</v>
      </c>
      <c r="M30" s="189" t="s">
        <v>66</v>
      </c>
      <c r="N30" s="190"/>
    </row>
    <row r="31" spans="1:15" ht="40" customHeight="1">
      <c r="B31" s="57">
        <v>1</v>
      </c>
      <c r="C31" s="8" t="s">
        <v>121</v>
      </c>
      <c r="D31" s="246" t="str">
        <f>IFERROR(VLOOKUP(C31,品番リスト!$A:$B,2,0),"")</f>
        <v>Amazonギフトカード番号</v>
      </c>
      <c r="E31" s="247"/>
      <c r="F31" s="247"/>
      <c r="G31" s="248"/>
      <c r="H31" s="64">
        <v>1000</v>
      </c>
      <c r="I31" s="65">
        <v>10</v>
      </c>
      <c r="J31" s="65">
        <f t="shared" ref="J31:J39" si="0">H31*I31</f>
        <v>10000</v>
      </c>
      <c r="K31" s="101">
        <f>IF(C31="","",VLOOKUP(C31,手数料率[#All],2,0))</f>
        <v>0.05</v>
      </c>
      <c r="L31" s="90">
        <f>IF(J31=0,"",J31*K31)</f>
        <v>500</v>
      </c>
      <c r="M31" s="139" t="str">
        <f>IF(C31="","",VLOOKUP(C31,品番リスト!A2:E29,5,0))</f>
        <v>1円～30,000円の価格レンジから1円単位で申請が可能です。
※最低購入金額は「50円以上～」となります。</v>
      </c>
      <c r="N31" s="140"/>
    </row>
    <row r="32" spans="1:15" ht="40" customHeight="1">
      <c r="B32" s="57">
        <v>2</v>
      </c>
      <c r="C32" s="8" t="s">
        <v>122</v>
      </c>
      <c r="D32" s="246" t="str">
        <f>IFERROR(VLOOKUP(C32,品番リスト!$A:$B,2,0),"")</f>
        <v>Uber Taxi ギフトカード</v>
      </c>
      <c r="E32" s="247"/>
      <c r="F32" s="247"/>
      <c r="G32" s="248"/>
      <c r="H32" s="64">
        <v>1000</v>
      </c>
      <c r="I32" s="65">
        <v>20</v>
      </c>
      <c r="J32" s="65">
        <f t="shared" si="0"/>
        <v>20000</v>
      </c>
      <c r="K32" s="101">
        <f>IF(C32="","",VLOOKUP(C32,手数料率[#All],2,0))</f>
        <v>0.05</v>
      </c>
      <c r="L32" s="90">
        <f t="shared" ref="L32:L39" si="1">IF(J32=0,"",J32*K32)</f>
        <v>1000</v>
      </c>
      <c r="M32" s="139" t="str">
        <f>IF(C32="","",VLOOKUP(C32,品番リスト!A3:E30,5,0))</f>
        <v>100円～50,000円の価格レンジから1円単位で申請が可能です。</v>
      </c>
      <c r="N32" s="140"/>
    </row>
    <row r="33" spans="2:14" ht="40" customHeight="1">
      <c r="B33" s="57">
        <v>3</v>
      </c>
      <c r="C33" s="8" t="s">
        <v>123</v>
      </c>
      <c r="D33" s="246" t="str">
        <f>IFERROR(VLOOKUP(C33,品番リスト!$A:$B,2,0),"")</f>
        <v>吉野家デジタルギフト</v>
      </c>
      <c r="E33" s="247"/>
      <c r="F33" s="247"/>
      <c r="G33" s="248"/>
      <c r="H33" s="64">
        <v>1000</v>
      </c>
      <c r="I33" s="65">
        <v>10</v>
      </c>
      <c r="J33" s="65">
        <f t="shared" si="0"/>
        <v>10000</v>
      </c>
      <c r="K33" s="101">
        <f>IF(C33="","",VLOOKUP(C33,手数料率[#All],2,0))</f>
        <v>0.05</v>
      </c>
      <c r="L33" s="90">
        <f t="shared" si="1"/>
        <v>500</v>
      </c>
      <c r="M33" s="139" t="str">
        <f>IF(C33="","",VLOOKUP(C33,品番リスト!A4:E31,5,0))</f>
        <v>500円｜1,000円｜2,000円｜3,000円｜5,000円の中から申請が可能です。</v>
      </c>
      <c r="N33" s="140"/>
    </row>
    <row r="34" spans="2:14" ht="40" customHeight="1">
      <c r="B34" s="57">
        <v>4</v>
      </c>
      <c r="C34" s="8"/>
      <c r="D34" s="246"/>
      <c r="E34" s="247"/>
      <c r="F34" s="247"/>
      <c r="G34" s="248"/>
      <c r="H34" s="64"/>
      <c r="I34" s="65"/>
      <c r="J34" s="65">
        <f t="shared" si="0"/>
        <v>0</v>
      </c>
      <c r="K34" s="101" t="str">
        <f>IF(C34="","",VLOOKUP(C34,手数料率[#All],2,0))</f>
        <v/>
      </c>
      <c r="L34" s="90" t="str">
        <f t="shared" si="1"/>
        <v/>
      </c>
      <c r="M34" s="139" t="str">
        <f>IF(C34="","",VLOOKUP(C34,品番リスト!A5:E32,5,0))</f>
        <v/>
      </c>
      <c r="N34" s="140"/>
    </row>
    <row r="35" spans="2:14" ht="40" customHeight="1">
      <c r="B35" s="57">
        <v>5</v>
      </c>
      <c r="C35" s="8"/>
      <c r="D35" s="246"/>
      <c r="E35" s="247"/>
      <c r="F35" s="247"/>
      <c r="G35" s="248"/>
      <c r="H35" s="64"/>
      <c r="I35" s="65"/>
      <c r="J35" s="65">
        <f t="shared" si="0"/>
        <v>0</v>
      </c>
      <c r="K35" s="101" t="str">
        <f>IF(C35="","",VLOOKUP(C35,手数料率[#All],2,0))</f>
        <v/>
      </c>
      <c r="L35" s="90" t="str">
        <f t="shared" si="1"/>
        <v/>
      </c>
      <c r="M35" s="139" t="str">
        <f>IF(C35="","",VLOOKUP(C35,品番リスト!A6:E33,5,0))</f>
        <v/>
      </c>
      <c r="N35" s="140"/>
    </row>
    <row r="36" spans="2:14" ht="40" customHeight="1">
      <c r="B36" s="57">
        <v>6</v>
      </c>
      <c r="C36" s="8"/>
      <c r="D36" s="246"/>
      <c r="E36" s="247"/>
      <c r="F36" s="247"/>
      <c r="G36" s="248"/>
      <c r="H36" s="64"/>
      <c r="I36" s="65"/>
      <c r="J36" s="65">
        <f t="shared" si="0"/>
        <v>0</v>
      </c>
      <c r="K36" s="101" t="str">
        <f>IF(C36="","",VLOOKUP(C36,手数料率[#All],2,0))</f>
        <v/>
      </c>
      <c r="L36" s="90" t="str">
        <f t="shared" si="1"/>
        <v/>
      </c>
      <c r="M36" s="139" t="str">
        <f>IF(C36="","",VLOOKUP(C36,品番リスト!A7:E34,5,0))</f>
        <v/>
      </c>
      <c r="N36" s="140"/>
    </row>
    <row r="37" spans="2:14" ht="40" customHeight="1">
      <c r="B37" s="57">
        <v>7</v>
      </c>
      <c r="C37" s="8"/>
      <c r="D37" s="246"/>
      <c r="E37" s="247"/>
      <c r="F37" s="247"/>
      <c r="G37" s="248"/>
      <c r="H37" s="64"/>
      <c r="I37" s="65"/>
      <c r="J37" s="65">
        <f t="shared" si="0"/>
        <v>0</v>
      </c>
      <c r="K37" s="101" t="str">
        <f>IF(C37="","",VLOOKUP(C37,手数料率[#All],2,0))</f>
        <v/>
      </c>
      <c r="L37" s="90" t="str">
        <f t="shared" si="1"/>
        <v/>
      </c>
      <c r="M37" s="139" t="str">
        <f>IF(C37="","",VLOOKUP(C37,品番リスト!A8:E35,5,0))</f>
        <v/>
      </c>
      <c r="N37" s="140"/>
    </row>
    <row r="38" spans="2:14" ht="40" customHeight="1">
      <c r="B38" s="57">
        <v>8</v>
      </c>
      <c r="C38" s="8"/>
      <c r="D38" s="246" t="str">
        <f>IFERROR(VLOOKUP(C38,品番リスト!$A:$B,2,0),"")</f>
        <v/>
      </c>
      <c r="E38" s="247"/>
      <c r="F38" s="247"/>
      <c r="G38" s="248"/>
      <c r="H38" s="102"/>
      <c r="I38" s="65"/>
      <c r="J38" s="65">
        <f t="shared" si="0"/>
        <v>0</v>
      </c>
      <c r="K38" s="101" t="str">
        <f>IF(C38="","",VLOOKUP(C38,手数料率[#All],2,0))</f>
        <v/>
      </c>
      <c r="L38" s="90" t="str">
        <f t="shared" si="1"/>
        <v/>
      </c>
      <c r="M38" s="139" t="str">
        <f>IF(C38="","",VLOOKUP(C38,品番リスト!A9:E36,5,0))</f>
        <v/>
      </c>
      <c r="N38" s="140"/>
    </row>
    <row r="39" spans="2:14" ht="40" customHeight="1" thickBot="1">
      <c r="B39" s="103">
        <v>9</v>
      </c>
      <c r="C39" s="104"/>
      <c r="D39" s="240" t="str">
        <f>IFERROR(VLOOKUP(C39,品番リスト!$A:$B,2,0),"")</f>
        <v/>
      </c>
      <c r="E39" s="241"/>
      <c r="F39" s="241"/>
      <c r="G39" s="242"/>
      <c r="H39" s="105"/>
      <c r="I39" s="66"/>
      <c r="J39" s="75">
        <f t="shared" si="0"/>
        <v>0</v>
      </c>
      <c r="K39" s="106" t="str">
        <f>IF(C39="","",VLOOKUP(C39,手数料率[#All],2,0))</f>
        <v/>
      </c>
      <c r="L39" s="91" t="str">
        <f t="shared" si="1"/>
        <v/>
      </c>
      <c r="M39" s="139" t="str">
        <f>IF(C39="","",VLOOKUP(C39,品番リスト!A10:E37,5,0))</f>
        <v/>
      </c>
      <c r="N39" s="140"/>
    </row>
    <row r="40" spans="2:14" ht="25" customHeight="1" thickBot="1">
      <c r="B40" s="196" t="s">
        <v>68</v>
      </c>
      <c r="C40" s="197"/>
      <c r="D40" s="197"/>
      <c r="E40" s="197"/>
      <c r="F40" s="197"/>
      <c r="G40" s="197"/>
      <c r="H40" s="197"/>
      <c r="I40" s="198">
        <f>SUM(J31:J39)</f>
        <v>40000</v>
      </c>
      <c r="J40" s="199"/>
      <c r="K40" s="194" t="s">
        <v>69</v>
      </c>
      <c r="L40" s="195"/>
      <c r="M40" s="71"/>
      <c r="N40" s="71"/>
    </row>
    <row r="41" spans="2:14" ht="25" customHeight="1" thickBot="1">
      <c r="B41" s="196" t="s">
        <v>70</v>
      </c>
      <c r="C41" s="197"/>
      <c r="D41" s="197"/>
      <c r="E41" s="197"/>
      <c r="F41" s="197"/>
      <c r="G41" s="197"/>
      <c r="H41" s="197"/>
      <c r="I41" s="239"/>
      <c r="J41" s="195"/>
      <c r="K41" s="202">
        <f>SUM(L31:L39)</f>
        <v>2000</v>
      </c>
      <c r="L41" s="199"/>
      <c r="M41" s="89"/>
      <c r="N41" s="89"/>
    </row>
    <row r="42" spans="2:14" ht="18.5" thickBot="1">
      <c r="B42" s="229" t="s">
        <v>71</v>
      </c>
      <c r="C42" s="230"/>
      <c r="D42" s="231" t="s">
        <v>72</v>
      </c>
      <c r="E42" s="231"/>
      <c r="F42" s="231"/>
      <c r="G42" s="231"/>
      <c r="H42" s="107">
        <v>30000</v>
      </c>
      <c r="I42" s="107" t="str">
        <f>IF(H40&lt;100000,"1","")</f>
        <v>1</v>
      </c>
      <c r="J42" s="88">
        <f>IFERROR(IF(I40=0,"",H42*I42),"")</f>
        <v>30000</v>
      </c>
    </row>
    <row r="43" spans="2:14">
      <c r="B43" s="221" t="s">
        <v>73</v>
      </c>
      <c r="C43" s="222"/>
      <c r="D43" s="191" t="s">
        <v>74</v>
      </c>
      <c r="E43" s="191"/>
      <c r="F43" s="191"/>
      <c r="G43" s="191"/>
      <c r="H43" s="81">
        <v>20000</v>
      </c>
      <c r="I43" s="81"/>
      <c r="J43" s="85">
        <f>H43*I43</f>
        <v>0</v>
      </c>
    </row>
    <row r="44" spans="2:14">
      <c r="B44" s="223"/>
      <c r="C44" s="224"/>
      <c r="D44" s="218" t="s">
        <v>75</v>
      </c>
      <c r="E44" s="218"/>
      <c r="F44" s="218"/>
      <c r="G44" s="218"/>
      <c r="H44" s="65">
        <v>10000</v>
      </c>
      <c r="I44" s="77"/>
      <c r="J44" s="86">
        <f t="shared" ref="J44:J49" si="2">H44*I44</f>
        <v>0</v>
      </c>
    </row>
    <row r="45" spans="2:14">
      <c r="B45" s="223"/>
      <c r="C45" s="224"/>
      <c r="D45" s="218" t="s">
        <v>76</v>
      </c>
      <c r="E45" s="218"/>
      <c r="F45" s="218"/>
      <c r="G45" s="218"/>
      <c r="H45" s="65">
        <v>50000</v>
      </c>
      <c r="I45" s="77"/>
      <c r="J45" s="86">
        <f t="shared" si="2"/>
        <v>0</v>
      </c>
    </row>
    <row r="46" spans="2:14" ht="18.5" thickBot="1">
      <c r="B46" s="225"/>
      <c r="C46" s="226"/>
      <c r="D46" s="192" t="s">
        <v>77</v>
      </c>
      <c r="E46" s="192"/>
      <c r="F46" s="192"/>
      <c r="G46" s="192"/>
      <c r="H46" s="66"/>
      <c r="I46" s="107"/>
      <c r="J46" s="87">
        <f t="shared" si="2"/>
        <v>0</v>
      </c>
    </row>
    <row r="47" spans="2:14" ht="18.5" thickBot="1">
      <c r="B47" s="227" t="s">
        <v>78</v>
      </c>
      <c r="C47" s="228"/>
      <c r="D47" s="193" t="s">
        <v>79</v>
      </c>
      <c r="E47" s="193"/>
      <c r="F47" s="193"/>
      <c r="G47" s="193"/>
      <c r="H47" s="79"/>
      <c r="I47" s="79"/>
      <c r="J47" s="84">
        <f t="shared" si="2"/>
        <v>0</v>
      </c>
    </row>
    <row r="48" spans="2:14">
      <c r="B48" s="232" t="s">
        <v>80</v>
      </c>
      <c r="C48" s="233"/>
      <c r="D48" s="191" t="s">
        <v>81</v>
      </c>
      <c r="E48" s="191"/>
      <c r="F48" s="191"/>
      <c r="G48" s="191"/>
      <c r="H48" s="81"/>
      <c r="I48" s="81"/>
      <c r="J48" s="85">
        <f t="shared" si="2"/>
        <v>0</v>
      </c>
    </row>
    <row r="49" spans="2:14" ht="18.5" thickBot="1">
      <c r="B49" s="234"/>
      <c r="C49" s="235"/>
      <c r="D49" s="192" t="s">
        <v>82</v>
      </c>
      <c r="E49" s="192"/>
      <c r="F49" s="192"/>
      <c r="G49" s="192"/>
      <c r="H49" s="66"/>
      <c r="I49" s="107"/>
      <c r="J49" s="87">
        <f t="shared" si="2"/>
        <v>0</v>
      </c>
    </row>
    <row r="50" spans="2:14" ht="18.5" thickBot="1">
      <c r="B50" s="196" t="s">
        <v>83</v>
      </c>
      <c r="C50" s="197"/>
      <c r="D50" s="197"/>
      <c r="E50" s="197"/>
      <c r="F50" s="197"/>
      <c r="G50" s="197"/>
      <c r="H50" s="219">
        <f>SUM(J41:J49)</f>
        <v>30000</v>
      </c>
      <c r="I50" s="219"/>
      <c r="J50" s="220"/>
    </row>
    <row r="52" spans="2:14">
      <c r="B52" s="290"/>
      <c r="C52" s="290"/>
      <c r="D52" s="290" t="s">
        <v>84</v>
      </c>
      <c r="E52" s="290"/>
      <c r="F52" s="290"/>
      <c r="G52" s="290"/>
      <c r="H52" s="92" t="s">
        <v>85</v>
      </c>
    </row>
    <row r="53" spans="2:14">
      <c r="B53" s="209" t="s">
        <v>86</v>
      </c>
      <c r="C53" s="209"/>
      <c r="D53" s="212">
        <f>I40</f>
        <v>40000</v>
      </c>
      <c r="E53" s="212"/>
      <c r="F53" s="212"/>
      <c r="G53" s="212"/>
      <c r="H53" s="93" t="s">
        <v>69</v>
      </c>
      <c r="L53" s="23"/>
      <c r="M53" s="23"/>
      <c r="N53" s="23"/>
    </row>
    <row r="54" spans="2:14">
      <c r="B54" s="209" t="s">
        <v>87</v>
      </c>
      <c r="C54" s="209"/>
      <c r="D54" s="212">
        <f>K41+H50</f>
        <v>32000</v>
      </c>
      <c r="E54" s="212"/>
      <c r="F54" s="212"/>
      <c r="G54" s="212"/>
      <c r="H54" s="93">
        <f>D54*0.1</f>
        <v>3200</v>
      </c>
      <c r="L54" s="23"/>
      <c r="M54" s="23"/>
      <c r="N54" s="23"/>
    </row>
    <row r="55" spans="2:14">
      <c r="B55" s="209" t="s">
        <v>88</v>
      </c>
      <c r="C55" s="209"/>
      <c r="D55" s="212">
        <f>D53+D54+H54</f>
        <v>75200</v>
      </c>
      <c r="E55" s="212"/>
      <c r="F55" s="212"/>
      <c r="G55" s="212"/>
      <c r="H55" s="212"/>
    </row>
  </sheetData>
  <sheetProtection algorithmName="SHA-512" hashValue="u3L/FrxGuQHLBCcacBnxg/9+CYy2fETw97SH4CJ8NNM3DPVBvBay99g2/tmjLLdeTBDcXncZIQzWzR/yPAXqPw==" saltValue="J1yzmM8EwP+ectRCQveUDw==" spinCount="100000" sheet="1" objects="1" scenarios="1" selectLockedCells="1" selectUnlockedCells="1"/>
  <mergeCells count="95">
    <mergeCell ref="B54:C54"/>
    <mergeCell ref="D54:G54"/>
    <mergeCell ref="B55:C55"/>
    <mergeCell ref="D55:H55"/>
    <mergeCell ref="B50:G50"/>
    <mergeCell ref="H50:J50"/>
    <mergeCell ref="B52:C52"/>
    <mergeCell ref="D52:G52"/>
    <mergeCell ref="B53:C53"/>
    <mergeCell ref="D53:G53"/>
    <mergeCell ref="B47:C47"/>
    <mergeCell ref="D47:G47"/>
    <mergeCell ref="B48:C49"/>
    <mergeCell ref="D48:G48"/>
    <mergeCell ref="D49:G49"/>
    <mergeCell ref="B42:C42"/>
    <mergeCell ref="D42:G42"/>
    <mergeCell ref="B43:C46"/>
    <mergeCell ref="D43:G43"/>
    <mergeCell ref="D44:G44"/>
    <mergeCell ref="D45:G45"/>
    <mergeCell ref="D46:G46"/>
    <mergeCell ref="M34:N34"/>
    <mergeCell ref="M35:N35"/>
    <mergeCell ref="M36:N36"/>
    <mergeCell ref="M37:N37"/>
    <mergeCell ref="M38:N38"/>
    <mergeCell ref="M3:N3"/>
    <mergeCell ref="B4:N4"/>
    <mergeCell ref="C5:N5"/>
    <mergeCell ref="J15:K15"/>
    <mergeCell ref="M15:N15"/>
    <mergeCell ref="B11:C11"/>
    <mergeCell ref="D11:G11"/>
    <mergeCell ref="B12:C12"/>
    <mergeCell ref="E12:G12"/>
    <mergeCell ref="I11:N11"/>
    <mergeCell ref="I12:N12"/>
    <mergeCell ref="B9:C9"/>
    <mergeCell ref="D9:G9"/>
    <mergeCell ref="B10:C10"/>
    <mergeCell ref="I9:N9"/>
    <mergeCell ref="D10:N10"/>
    <mergeCell ref="B16:C16"/>
    <mergeCell ref="D16:N16"/>
    <mergeCell ref="B19:C19"/>
    <mergeCell ref="D19:N19"/>
    <mergeCell ref="B20:C20"/>
    <mergeCell ref="D20:N20"/>
    <mergeCell ref="B17:C17"/>
    <mergeCell ref="D17:G17"/>
    <mergeCell ref="I17:N17"/>
    <mergeCell ref="B18:C18"/>
    <mergeCell ref="D18:G18"/>
    <mergeCell ref="I18:N18"/>
    <mergeCell ref="B21:C21"/>
    <mergeCell ref="B22:C22"/>
    <mergeCell ref="D21:G21"/>
    <mergeCell ref="D22:G22"/>
    <mergeCell ref="H22:I22"/>
    <mergeCell ref="H21:I21"/>
    <mergeCell ref="B23:C23"/>
    <mergeCell ref="E23:F23"/>
    <mergeCell ref="G23:N23"/>
    <mergeCell ref="B25:C25"/>
    <mergeCell ref="D25:G25"/>
    <mergeCell ref="H25:I25"/>
    <mergeCell ref="J25:N25"/>
    <mergeCell ref="D38:G38"/>
    <mergeCell ref="B28:C28"/>
    <mergeCell ref="D28:E28"/>
    <mergeCell ref="D30:G30"/>
    <mergeCell ref="D31:G31"/>
    <mergeCell ref="D34:G34"/>
    <mergeCell ref="D35:G35"/>
    <mergeCell ref="D36:G36"/>
    <mergeCell ref="D37:G37"/>
    <mergeCell ref="F28:G28"/>
    <mergeCell ref="J21:N21"/>
    <mergeCell ref="D32:G32"/>
    <mergeCell ref="D33:G33"/>
    <mergeCell ref="J22:N22"/>
    <mergeCell ref="M30:N30"/>
    <mergeCell ref="M31:N31"/>
    <mergeCell ref="M32:N32"/>
    <mergeCell ref="M33:N33"/>
    <mergeCell ref="H28:I28"/>
    <mergeCell ref="B41:H41"/>
    <mergeCell ref="I41:J41"/>
    <mergeCell ref="K41:L41"/>
    <mergeCell ref="D39:G39"/>
    <mergeCell ref="M39:N39"/>
    <mergeCell ref="B40:H40"/>
    <mergeCell ref="I40:J40"/>
    <mergeCell ref="K40:L40"/>
  </mergeCells>
  <phoneticPr fontId="3"/>
  <conditionalFormatting sqref="B5">
    <cfRule type="expression" dxfId="11" priority="14">
      <formula>$B$5=FALSE</formula>
    </cfRule>
  </conditionalFormatting>
  <conditionalFormatting sqref="C31:C39">
    <cfRule type="cellIs" dxfId="10" priority="11" operator="equal">
      <formula>""</formula>
    </cfRule>
  </conditionalFormatting>
  <conditionalFormatting sqref="D17 I17">
    <cfRule type="containsBlanks" dxfId="9" priority="1">
      <formula>LEN(TRIM(D17))=0</formula>
    </cfRule>
  </conditionalFormatting>
  <conditionalFormatting sqref="D19:D23">
    <cfRule type="cellIs" dxfId="8" priority="10" operator="equal">
      <formula>""</formula>
    </cfRule>
  </conditionalFormatting>
  <conditionalFormatting sqref="G23:N23 D28">
    <cfRule type="cellIs" dxfId="7" priority="12" operator="equal">
      <formula>""</formula>
    </cfRule>
  </conditionalFormatting>
  <conditionalFormatting sqref="H50">
    <cfRule type="cellIs" dxfId="6" priority="2" operator="equal">
      <formula>""</formula>
    </cfRule>
  </conditionalFormatting>
  <conditionalFormatting sqref="H31:J39">
    <cfRule type="cellIs" dxfId="5" priority="7" operator="equal">
      <formula>""</formula>
    </cfRule>
  </conditionalFormatting>
  <conditionalFormatting sqref="I43:I49">
    <cfRule type="expression" dxfId="4" priority="3">
      <formula>I43=""</formula>
    </cfRule>
  </conditionalFormatting>
  <conditionalFormatting sqref="I43:J49">
    <cfRule type="cellIs" dxfId="3" priority="4" operator="equal">
      <formula>""</formula>
    </cfRule>
  </conditionalFormatting>
  <conditionalFormatting sqref="J21:J22">
    <cfRule type="cellIs" dxfId="2" priority="8" operator="equal">
      <formula>""</formula>
    </cfRule>
  </conditionalFormatting>
  <conditionalFormatting sqref="K41">
    <cfRule type="cellIs" dxfId="1" priority="6" operator="equal">
      <formula>""</formula>
    </cfRule>
  </conditionalFormatting>
  <conditionalFormatting sqref="M3:N3 D9:D11 I11">
    <cfRule type="cellIs" dxfId="0" priority="13" operator="equal">
      <formula>""</formula>
    </cfRule>
  </conditionalFormatting>
  <dataValidations count="13">
    <dataValidation type="list" allowBlank="1" showInputMessage="1" showErrorMessage="1" prompt="申し込みされたギフトコード/ギフトカードの商品名・ロゴ・券面画像などをバナー_x000a_・チラシ・キャンペーンサイト（LP）の等に使用される場合は「有」とご記入ください" sqref="D23" xr:uid="{76F5CA76-129C-428D-A283-5CC63656259C}">
      <formula1>"有,無,後日提出,一部後日提出"</formula1>
    </dataValidation>
    <dataValidation allowBlank="1" showInputMessage="1" showErrorMessage="1" prompt="申し込みされた商品を対象者へ配布する予定期間をご記入ください　※単日の記入でも可（納期の参考にさせていただきます）" sqref="J21:N21" xr:uid="{B3CF135A-9811-429D-B76A-865532AFC848}"/>
    <dataValidation allowBlank="1" showInputMessage="1" showErrorMessage="1" prompt="対消費者向けプロモーションは販促物等に記入の施策名" sqref="D19:N19" xr:uid="{FF416344-380A-4DD3-B061-90FBFF6032FC}"/>
    <dataValidation allowBlank="1" showInputMessage="1" showErrorMessage="1" prompt="貴社の事業概要などについて記載あるwebページをご記載ください" sqref="I9" xr:uid="{F8CB8DA2-821E-4BC2-ADB3-3E3A75CD53AE}"/>
    <dataValidation allowBlank="1" showInputMessage="1" showErrorMessage="1" prompt="特筆なければ請求書の宛名とさせていただきます。（貴社名/請求宛名が異なる場合は別途お書き添えください）" sqref="D9:G9" xr:uid="{B518A329-966E-4291-8830-E5F92CB8F5E6}"/>
    <dataValidation allowBlank="1" showInputMessage="1" showErrorMessage="1" prompt="ご希望の数量をご記入ください。" sqref="I31 I42:I49" xr:uid="{F5EBDF25-5AEA-471C-8D9B-2A133218791C}"/>
    <dataValidation type="list" allowBlank="1" showInputMessage="1" showErrorMessage="1" sqref="D24" xr:uid="{41ACFAD9-FD7C-4068-BFC8-E255E7A23CD0}">
      <formula1>"有,無,後日提出,一部後日提出"</formula1>
    </dataValidation>
    <dataValidation allowBlank="1" showInputMessage="1" showErrorMessage="1" prompt="5分程度、1時間程度などおおよそで結構です" sqref="D25" xr:uid="{2DA80338-4194-41BA-A5C4-EEEB820C9357}"/>
    <dataValidation allowBlank="1" showInputMessage="1" showErrorMessage="1" prompt="企画詳細を具体的にご記入ください。_x000a_・（何円分の）何を_x000a_・抽選/総付けで_x000a_・何名に" sqref="D20:N20" xr:uid="{5E91A64B-4E39-41CC-9B9D-1841DD4556A2}"/>
    <dataValidation allowBlank="1" showInputMessage="1" showErrorMessage="1" prompt="チラシなどの紙媒体は印刷部数、WEBページは該当するURLもご記入ください。" sqref="G23:N23" xr:uid="{BC3C4D95-D5B4-4AB0-8465-ED327A64C029}"/>
    <dataValidation allowBlank="1" showInputMessage="1" showErrorMessage="1" prompt="通年実施/複数月にわたって配布の場合はひと月当たりの配布量をご記入ください。" sqref="D22:G22" xr:uid="{DC00E377-7A55-41CF-8DC3-0473DDCB0765}"/>
    <dataValidation allowBlank="1" showErrorMessage="1" prompt="ご希望の数量をご記入ください。" sqref="J31:J39 K41 J42:J49 H42:H50" xr:uid="{DBBB9739-363E-4F19-A310-9C82F383066E}"/>
    <dataValidation type="date" operator="greaterThanOrEqual" allowBlank="1" showErrorMessage="1" errorTitle="日付を入力してください" sqref="H28:I28" xr:uid="{30D7C2F4-0097-4E4B-BCC0-EDD6CB406D5C}">
      <formula1>1</formula1>
    </dataValidation>
  </dataValidations>
  <hyperlinks>
    <hyperlink ref="B4:J4" r:id="rId1" display="デジタルギフト利用規約はこちらから" xr:uid="{D3506DA1-57F5-4D5F-9EC9-5A50E5D1DC62}"/>
    <hyperlink ref="B4:N4" location="'ガイドライン(必ずご確認ください)'!A1" display="デジタルギフト利用規約はこちらから" xr:uid="{B755E3CB-7419-4B18-84BB-122592208C46}"/>
    <hyperlink ref="I9" r:id="rId2" xr:uid="{831B5C64-DA72-4F46-949C-F70F78485BD0}"/>
    <hyperlink ref="I12" r:id="rId3" xr:uid="{8BC8F004-9756-4F75-99E5-A7F64B166134}"/>
    <hyperlink ref="I17" r:id="rId4" xr:uid="{F332D108-33E8-6B46-A304-119F425C157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DD081FD5-F227-4F48-B21D-005185F5FC9C}">
          <x14:formula1>
            <xm:f>品番リスト!$A$3:$A$29</xm:f>
          </x14:formula1>
          <xm:sqref>C31:C39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AA32"/>
  <sheetViews>
    <sheetView topLeftCell="M1" zoomScale="90" zoomScaleNormal="90" workbookViewId="0">
      <selection activeCell="V34" sqref="V34"/>
    </sheetView>
  </sheetViews>
  <sheetFormatPr defaultColWidth="8.83203125" defaultRowHeight="18"/>
  <cols>
    <col min="2" max="2" width="16" bestFit="1" customWidth="1"/>
    <col min="3" max="3" width="9.33203125" customWidth="1"/>
    <col min="4" max="4" width="10.33203125" bestFit="1" customWidth="1"/>
    <col min="5" max="5" width="15" customWidth="1"/>
    <col min="6" max="6" width="10.33203125" customWidth="1"/>
    <col min="7" max="10" width="15" customWidth="1"/>
    <col min="11" max="11" width="35.33203125" bestFit="1" customWidth="1"/>
    <col min="12" max="15" width="15" customWidth="1"/>
    <col min="16" max="16" width="27.33203125" bestFit="1" customWidth="1"/>
    <col min="17" max="19" width="11.58203125" customWidth="1"/>
    <col min="21" max="21" width="16" bestFit="1" customWidth="1"/>
    <col min="22" max="22" width="11.5" customWidth="1"/>
    <col min="23" max="23" width="9.5" customWidth="1"/>
    <col min="24" max="25" width="11.5" customWidth="1"/>
    <col min="26" max="26" width="10.33203125" bestFit="1" customWidth="1"/>
    <col min="27" max="27" width="9.33203125" bestFit="1" customWidth="1"/>
  </cols>
  <sheetData>
    <row r="2" spans="2:26">
      <c r="B2" t="s">
        <v>124</v>
      </c>
      <c r="U2" t="s">
        <v>125</v>
      </c>
      <c r="X2" s="24" t="s">
        <v>126</v>
      </c>
      <c r="Y2" s="24"/>
      <c r="Z2" s="24"/>
    </row>
    <row r="3" spans="2:26">
      <c r="B3" s="3" t="s">
        <v>127</v>
      </c>
      <c r="C3" s="3" t="s">
        <v>128</v>
      </c>
      <c r="D3" s="3" t="s">
        <v>129</v>
      </c>
      <c r="E3" s="3" t="s">
        <v>130</v>
      </c>
      <c r="F3" s="3" t="s">
        <v>131</v>
      </c>
      <c r="G3" s="3" t="s">
        <v>132</v>
      </c>
      <c r="H3" s="3" t="s">
        <v>133</v>
      </c>
      <c r="I3" s="3" t="s">
        <v>134</v>
      </c>
      <c r="J3" s="3" t="s">
        <v>135</v>
      </c>
      <c r="K3" s="3" t="s">
        <v>136</v>
      </c>
      <c r="L3" s="3" t="s">
        <v>137</v>
      </c>
      <c r="M3" s="3" t="s">
        <v>138</v>
      </c>
      <c r="N3" s="4" t="s">
        <v>139</v>
      </c>
      <c r="O3" s="4" t="s">
        <v>140</v>
      </c>
      <c r="P3" s="4" t="s">
        <v>141</v>
      </c>
      <c r="Q3" s="3" t="s">
        <v>142</v>
      </c>
      <c r="R3" s="3" t="s">
        <v>143</v>
      </c>
      <c r="U3" t="s">
        <v>59</v>
      </c>
      <c r="V3" t="s">
        <v>144</v>
      </c>
      <c r="W3" t="s">
        <v>145</v>
      </c>
      <c r="X3" s="24"/>
      <c r="Y3" s="24"/>
      <c r="Z3" s="24"/>
    </row>
    <row r="4" spans="2:26">
      <c r="B4">
        <v>990</v>
      </c>
      <c r="C4" s="5">
        <v>500</v>
      </c>
      <c r="D4" s="5">
        <v>3800</v>
      </c>
      <c r="E4" s="5">
        <v>4000</v>
      </c>
      <c r="F4" s="5">
        <v>500</v>
      </c>
      <c r="G4" s="5">
        <v>220</v>
      </c>
      <c r="H4" s="5">
        <v>500</v>
      </c>
      <c r="I4" s="5">
        <v>500</v>
      </c>
      <c r="J4" s="5">
        <v>500</v>
      </c>
      <c r="K4" s="5">
        <v>500</v>
      </c>
      <c r="L4" s="5">
        <v>1026</v>
      </c>
      <c r="M4" s="5">
        <v>500</v>
      </c>
      <c r="N4" s="5">
        <v>1500</v>
      </c>
      <c r="O4" s="5">
        <v>500</v>
      </c>
      <c r="P4" s="5">
        <v>500</v>
      </c>
      <c r="Q4" s="5">
        <v>500</v>
      </c>
      <c r="R4" s="22">
        <v>2500</v>
      </c>
      <c r="T4" s="68"/>
      <c r="U4" t="s">
        <v>121</v>
      </c>
      <c r="V4">
        <v>0.05</v>
      </c>
      <c r="W4" t="s">
        <v>146</v>
      </c>
      <c r="X4" s="24"/>
      <c r="Y4" s="24" t="s">
        <v>147</v>
      </c>
      <c r="Z4" s="24"/>
    </row>
    <row r="5" spans="2:26">
      <c r="B5" s="5">
        <v>2970</v>
      </c>
      <c r="C5" s="5">
        <v>1000</v>
      </c>
      <c r="D5" s="5">
        <v>5500</v>
      </c>
      <c r="E5" s="5">
        <v>12000</v>
      </c>
      <c r="F5" s="5">
        <v>1000</v>
      </c>
      <c r="G5" s="5">
        <v>650</v>
      </c>
      <c r="H5" s="5">
        <v>1000</v>
      </c>
      <c r="I5" s="5">
        <v>1000</v>
      </c>
      <c r="J5" s="5">
        <v>1000</v>
      </c>
      <c r="K5" s="5">
        <v>1000</v>
      </c>
      <c r="L5" s="5">
        <v>3078</v>
      </c>
      <c r="M5" s="5">
        <v>1000</v>
      </c>
      <c r="N5" s="5">
        <v>3000</v>
      </c>
      <c r="O5" s="5">
        <v>1000</v>
      </c>
      <c r="P5" s="5">
        <v>1000</v>
      </c>
      <c r="Q5" s="5">
        <v>1000</v>
      </c>
      <c r="R5" s="22">
        <v>5000</v>
      </c>
      <c r="T5" s="68"/>
      <c r="U5" t="s">
        <v>148</v>
      </c>
      <c r="V5">
        <v>0.05</v>
      </c>
      <c r="W5" t="s">
        <v>146</v>
      </c>
      <c r="X5" s="24"/>
      <c r="Y5" s="24"/>
      <c r="Z5" s="24"/>
    </row>
    <row r="6" spans="2:26">
      <c r="B6" s="5">
        <v>5940</v>
      </c>
      <c r="C6" s="5">
        <v>2000</v>
      </c>
      <c r="E6" s="5">
        <v>20000</v>
      </c>
      <c r="F6" s="5">
        <v>3000</v>
      </c>
      <c r="G6" s="5">
        <v>1300</v>
      </c>
      <c r="H6" s="5">
        <v>2000</v>
      </c>
      <c r="I6" s="5">
        <v>2000</v>
      </c>
      <c r="J6" s="5">
        <v>2000</v>
      </c>
      <c r="K6" s="5"/>
      <c r="L6" s="5">
        <v>6156</v>
      </c>
      <c r="M6" s="5">
        <v>2000</v>
      </c>
      <c r="N6" s="5">
        <v>5000</v>
      </c>
      <c r="O6" s="5">
        <v>2000</v>
      </c>
      <c r="P6" s="5"/>
      <c r="Q6" s="5">
        <v>2000</v>
      </c>
      <c r="R6" s="5"/>
      <c r="T6" s="68"/>
      <c r="U6" t="s">
        <v>122</v>
      </c>
      <c r="V6">
        <v>0.05</v>
      </c>
      <c r="W6" t="s">
        <v>146</v>
      </c>
    </row>
    <row r="7" spans="2:26">
      <c r="B7" s="5">
        <v>9900</v>
      </c>
      <c r="C7" s="5">
        <v>3000</v>
      </c>
      <c r="E7" s="5"/>
      <c r="I7" s="5">
        <v>3000</v>
      </c>
      <c r="J7" s="5">
        <v>3000</v>
      </c>
      <c r="K7" s="5"/>
      <c r="M7" s="5">
        <v>3000</v>
      </c>
      <c r="N7" s="5">
        <v>10000</v>
      </c>
      <c r="O7" s="5">
        <v>3000</v>
      </c>
      <c r="P7" s="5"/>
      <c r="Q7" s="5">
        <v>3000</v>
      </c>
      <c r="R7" s="5"/>
      <c r="T7" s="68"/>
      <c r="U7" t="s">
        <v>149</v>
      </c>
      <c r="V7">
        <v>0.05</v>
      </c>
      <c r="W7" t="s">
        <v>146</v>
      </c>
      <c r="X7" t="s">
        <v>150</v>
      </c>
    </row>
    <row r="8" spans="2:26">
      <c r="C8" s="5">
        <v>5000</v>
      </c>
      <c r="I8" s="5">
        <v>5000</v>
      </c>
      <c r="J8" s="5">
        <v>5000</v>
      </c>
      <c r="K8" s="5"/>
      <c r="M8" s="5">
        <v>5000</v>
      </c>
      <c r="O8" s="5">
        <v>5000</v>
      </c>
      <c r="Q8" s="5">
        <v>5000</v>
      </c>
      <c r="T8" s="68"/>
      <c r="U8" t="s">
        <v>151</v>
      </c>
      <c r="V8">
        <v>0.05</v>
      </c>
      <c r="W8" t="s">
        <v>146</v>
      </c>
      <c r="X8" t="s">
        <v>152</v>
      </c>
    </row>
    <row r="9" spans="2:26">
      <c r="T9" s="68"/>
      <c r="U9" t="s">
        <v>153</v>
      </c>
      <c r="V9">
        <v>0.06</v>
      </c>
    </row>
    <row r="10" spans="2:26">
      <c r="T10" s="68"/>
      <c r="U10" t="s">
        <v>154</v>
      </c>
      <c r="V10">
        <v>0.05</v>
      </c>
      <c r="W10" t="s">
        <v>146</v>
      </c>
    </row>
    <row r="11" spans="2:26">
      <c r="T11" s="68"/>
      <c r="U11" t="s">
        <v>155</v>
      </c>
      <c r="V11">
        <v>0.05</v>
      </c>
      <c r="W11" t="s">
        <v>146</v>
      </c>
    </row>
    <row r="12" spans="2:26">
      <c r="T12" s="68"/>
      <c r="U12" t="s">
        <v>156</v>
      </c>
      <c r="V12">
        <v>0.05</v>
      </c>
      <c r="W12" t="s">
        <v>146</v>
      </c>
    </row>
    <row r="13" spans="2:26">
      <c r="T13" s="68"/>
      <c r="U13" t="s">
        <v>157</v>
      </c>
      <c r="V13">
        <v>0.05</v>
      </c>
      <c r="W13" t="s">
        <v>146</v>
      </c>
    </row>
    <row r="14" spans="2:26">
      <c r="T14" s="68"/>
      <c r="U14" t="s">
        <v>158</v>
      </c>
      <c r="V14">
        <v>0.05</v>
      </c>
      <c r="W14" t="s">
        <v>146</v>
      </c>
    </row>
    <row r="15" spans="2:26">
      <c r="T15" s="68"/>
      <c r="U15" t="s">
        <v>143</v>
      </c>
      <c r="V15">
        <v>0.05</v>
      </c>
      <c r="W15" t="s">
        <v>146</v>
      </c>
    </row>
    <row r="16" spans="2:26">
      <c r="T16" s="68"/>
      <c r="U16" t="s">
        <v>159</v>
      </c>
      <c r="V16">
        <v>0.5</v>
      </c>
    </row>
    <row r="17" spans="12:27">
      <c r="T17" s="68"/>
      <c r="U17" t="s">
        <v>160</v>
      </c>
      <c r="V17">
        <v>0.05</v>
      </c>
      <c r="W17" t="s">
        <v>146</v>
      </c>
    </row>
    <row r="18" spans="12:27">
      <c r="T18" s="68"/>
      <c r="U18" t="s">
        <v>161</v>
      </c>
      <c r="V18">
        <v>0.05</v>
      </c>
      <c r="W18" t="s">
        <v>146</v>
      </c>
    </row>
    <row r="19" spans="12:27">
      <c r="T19" s="68"/>
      <c r="U19" t="s">
        <v>162</v>
      </c>
      <c r="V19">
        <v>0.15</v>
      </c>
    </row>
    <row r="20" spans="12:27">
      <c r="T20" s="68"/>
      <c r="U20" t="s">
        <v>163</v>
      </c>
      <c r="V20">
        <v>0.05</v>
      </c>
      <c r="W20" t="s">
        <v>146</v>
      </c>
    </row>
    <row r="21" spans="12:27">
      <c r="T21" s="68"/>
      <c r="U21" t="s">
        <v>67</v>
      </c>
      <c r="V21">
        <v>0.05</v>
      </c>
      <c r="W21" t="s">
        <v>146</v>
      </c>
    </row>
    <row r="22" spans="12:27">
      <c r="T22" s="68"/>
      <c r="U22" t="s">
        <v>164</v>
      </c>
      <c r="V22">
        <v>0.05</v>
      </c>
      <c r="W22" t="s">
        <v>146</v>
      </c>
    </row>
    <row r="23" spans="12:27">
      <c r="T23" s="68"/>
      <c r="U23" t="s">
        <v>165</v>
      </c>
      <c r="V23">
        <v>0.05</v>
      </c>
      <c r="W23" t="s">
        <v>146</v>
      </c>
    </row>
    <row r="24" spans="12:27">
      <c r="T24" s="68"/>
      <c r="U24" t="s">
        <v>164</v>
      </c>
      <c r="V24">
        <v>0.05</v>
      </c>
      <c r="W24" t="s">
        <v>146</v>
      </c>
      <c r="Z24" s="22"/>
      <c r="AA24" s="23"/>
    </row>
    <row r="25" spans="12:27">
      <c r="L25" s="20" t="s">
        <v>166</v>
      </c>
      <c r="T25" s="68"/>
      <c r="U25" t="s">
        <v>167</v>
      </c>
      <c r="V25">
        <v>0.05</v>
      </c>
      <c r="W25" t="s">
        <v>146</v>
      </c>
      <c r="Z25" s="23"/>
    </row>
    <row r="26" spans="12:27">
      <c r="U26" t="s">
        <v>168</v>
      </c>
      <c r="V26">
        <v>0.05</v>
      </c>
      <c r="W26" t="s">
        <v>146</v>
      </c>
    </row>
    <row r="27" spans="12:27">
      <c r="U27" t="s">
        <v>123</v>
      </c>
      <c r="V27">
        <v>0.05</v>
      </c>
      <c r="W27" t="s">
        <v>146</v>
      </c>
    </row>
    <row r="28" spans="12:27">
      <c r="U28" t="s">
        <v>169</v>
      </c>
      <c r="V28">
        <v>0.5</v>
      </c>
    </row>
    <row r="29" spans="12:27">
      <c r="U29" t="s">
        <v>170</v>
      </c>
      <c r="V29">
        <v>0.05</v>
      </c>
      <c r="W29" t="s">
        <v>146</v>
      </c>
    </row>
    <row r="30" spans="12:27">
      <c r="U30" t="s">
        <v>171</v>
      </c>
      <c r="V30">
        <v>0.05</v>
      </c>
      <c r="W30" t="s">
        <v>146</v>
      </c>
    </row>
    <row r="31" spans="12:27">
      <c r="U31" t="s">
        <v>172</v>
      </c>
      <c r="V31">
        <v>0.06</v>
      </c>
    </row>
    <row r="32" spans="12:27">
      <c r="U32" t="s">
        <v>173</v>
      </c>
      <c r="V32">
        <v>0.05</v>
      </c>
      <c r="W32" t="s">
        <v>146</v>
      </c>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品番リスト!$A$3:$A$22</xm:f>
          </x14:formula1>
          <xm:sqref>U4</xm:sqref>
        </x14:dataValidation>
        <x14:dataValidation type="list" allowBlank="1" showInputMessage="1" showErrorMessage="1" xr:uid="{9CD5E83E-158C-431E-AF7E-B830B3CE2A22}">
          <x14:formula1>
            <xm:f>品番リスト!$A$3:$A$22</xm:f>
          </x14:formula1>
          <xm:sqref>U5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E6F95-B3DE-C54A-92B1-CB4906D99C66}">
  <sheetPr codeName="Sheet7">
    <tabColor theme="7" tint="0.79998168889431442"/>
  </sheetPr>
  <dimension ref="A1:O59"/>
  <sheetViews>
    <sheetView showGridLines="0" topLeftCell="E4" workbookViewId="0">
      <selection activeCell="A4" sqref="A4:O59"/>
    </sheetView>
  </sheetViews>
  <sheetFormatPr defaultColWidth="10.5" defaultRowHeight="18"/>
  <sheetData>
    <row r="1" spans="1:15" s="50" customFormat="1">
      <c r="A1" s="35" t="s">
        <v>174</v>
      </c>
    </row>
    <row r="2" spans="1:15" s="28" customFormat="1" ht="15">
      <c r="A2" s="59" t="s">
        <v>175</v>
      </c>
    </row>
    <row r="3" spans="1:15" s="28" customFormat="1" ht="15">
      <c r="A3" s="59" t="s">
        <v>176</v>
      </c>
    </row>
    <row r="4" spans="1:15">
      <c r="A4" s="291"/>
      <c r="B4" s="291"/>
      <c r="C4" s="291"/>
      <c r="D4" s="291"/>
      <c r="E4" s="291"/>
      <c r="F4" s="291"/>
      <c r="G4" s="291"/>
      <c r="H4" s="291"/>
      <c r="I4" s="291"/>
      <c r="J4" s="291"/>
      <c r="K4" s="291"/>
      <c r="L4" s="291"/>
      <c r="M4" s="291"/>
      <c r="N4" s="291"/>
      <c r="O4" s="291"/>
    </row>
    <row r="5" spans="1:15">
      <c r="A5" s="291"/>
      <c r="B5" s="291"/>
      <c r="C5" s="291"/>
      <c r="D5" s="291"/>
      <c r="E5" s="291"/>
      <c r="F5" s="291"/>
      <c r="G5" s="291"/>
      <c r="H5" s="291"/>
      <c r="I5" s="291"/>
      <c r="J5" s="291"/>
      <c r="K5" s="291"/>
      <c r="L5" s="291"/>
      <c r="M5" s="291"/>
      <c r="N5" s="291"/>
      <c r="O5" s="291"/>
    </row>
    <row r="6" spans="1:15">
      <c r="A6" s="291"/>
      <c r="B6" s="291"/>
      <c r="C6" s="291"/>
      <c r="D6" s="291"/>
      <c r="E6" s="291"/>
      <c r="F6" s="291"/>
      <c r="G6" s="291"/>
      <c r="H6" s="291"/>
      <c r="I6" s="291"/>
      <c r="J6" s="291"/>
      <c r="K6" s="291"/>
      <c r="L6" s="291"/>
      <c r="M6" s="291"/>
      <c r="N6" s="291"/>
      <c r="O6" s="291"/>
    </row>
    <row r="7" spans="1:15">
      <c r="A7" s="291"/>
      <c r="B7" s="291"/>
      <c r="C7" s="291"/>
      <c r="D7" s="291"/>
      <c r="E7" s="291"/>
      <c r="F7" s="291"/>
      <c r="G7" s="291"/>
      <c r="H7" s="291"/>
      <c r="I7" s="291"/>
      <c r="J7" s="291"/>
      <c r="K7" s="291"/>
      <c r="L7" s="291"/>
      <c r="M7" s="291"/>
      <c r="N7" s="291"/>
      <c r="O7" s="291"/>
    </row>
    <row r="8" spans="1:15">
      <c r="A8" s="291"/>
      <c r="B8" s="291"/>
      <c r="C8" s="291"/>
      <c r="D8" s="291"/>
      <c r="E8" s="291"/>
      <c r="F8" s="291"/>
      <c r="G8" s="291"/>
      <c r="H8" s="291"/>
      <c r="I8" s="291"/>
      <c r="J8" s="291"/>
      <c r="K8" s="291"/>
      <c r="L8" s="291"/>
      <c r="M8" s="291"/>
      <c r="N8" s="291"/>
      <c r="O8" s="291"/>
    </row>
    <row r="9" spans="1:15">
      <c r="A9" s="291"/>
      <c r="B9" s="291"/>
      <c r="C9" s="291"/>
      <c r="D9" s="291"/>
      <c r="E9" s="291"/>
      <c r="F9" s="291"/>
      <c r="G9" s="291"/>
      <c r="H9" s="291"/>
      <c r="I9" s="291"/>
      <c r="J9" s="291"/>
      <c r="K9" s="291"/>
      <c r="L9" s="291"/>
      <c r="M9" s="291"/>
      <c r="N9" s="291"/>
      <c r="O9" s="291"/>
    </row>
    <row r="10" spans="1:15">
      <c r="A10" s="291"/>
      <c r="B10" s="291"/>
      <c r="C10" s="291"/>
      <c r="D10" s="291"/>
      <c r="E10" s="291"/>
      <c r="F10" s="291"/>
      <c r="G10" s="291"/>
      <c r="H10" s="291"/>
      <c r="I10" s="291"/>
      <c r="J10" s="291"/>
      <c r="K10" s="291"/>
      <c r="L10" s="291"/>
      <c r="M10" s="291"/>
      <c r="N10" s="291"/>
      <c r="O10" s="291"/>
    </row>
    <row r="11" spans="1:15">
      <c r="A11" s="291"/>
      <c r="B11" s="291"/>
      <c r="C11" s="291"/>
      <c r="D11" s="291"/>
      <c r="E11" s="291"/>
      <c r="F11" s="291"/>
      <c r="G11" s="291"/>
      <c r="H11" s="291"/>
      <c r="I11" s="291"/>
      <c r="J11" s="291"/>
      <c r="K11" s="291"/>
      <c r="L11" s="291"/>
      <c r="M11" s="291"/>
      <c r="N11" s="291"/>
      <c r="O11" s="291"/>
    </row>
    <row r="12" spans="1:15">
      <c r="A12" s="291"/>
      <c r="B12" s="291"/>
      <c r="C12" s="291"/>
      <c r="D12" s="291"/>
      <c r="E12" s="291"/>
      <c r="F12" s="291"/>
      <c r="G12" s="291"/>
      <c r="H12" s="291"/>
      <c r="I12" s="291"/>
      <c r="J12" s="291"/>
      <c r="K12" s="291"/>
      <c r="L12" s="291"/>
      <c r="M12" s="291"/>
      <c r="N12" s="291"/>
      <c r="O12" s="291"/>
    </row>
    <row r="13" spans="1:15">
      <c r="A13" s="291"/>
      <c r="B13" s="291"/>
      <c r="C13" s="291"/>
      <c r="D13" s="291"/>
      <c r="E13" s="291"/>
      <c r="F13" s="291"/>
      <c r="G13" s="291"/>
      <c r="H13" s="291"/>
      <c r="I13" s="291"/>
      <c r="J13" s="291"/>
      <c r="K13" s="291"/>
      <c r="L13" s="291"/>
      <c r="M13" s="291"/>
      <c r="N13" s="291"/>
      <c r="O13" s="291"/>
    </row>
    <row r="14" spans="1:15">
      <c r="A14" s="291"/>
      <c r="B14" s="291"/>
      <c r="C14" s="291"/>
      <c r="D14" s="291"/>
      <c r="E14" s="291"/>
      <c r="F14" s="291"/>
      <c r="G14" s="291"/>
      <c r="H14" s="291"/>
      <c r="I14" s="291"/>
      <c r="J14" s="291"/>
      <c r="K14" s="291"/>
      <c r="L14" s="291"/>
      <c r="M14" s="291"/>
      <c r="N14" s="291"/>
      <c r="O14" s="291"/>
    </row>
    <row r="15" spans="1:15">
      <c r="A15" s="291"/>
      <c r="B15" s="291"/>
      <c r="C15" s="291"/>
      <c r="D15" s="291"/>
      <c r="E15" s="291"/>
      <c r="F15" s="291"/>
      <c r="G15" s="291"/>
      <c r="H15" s="291"/>
      <c r="I15" s="291"/>
      <c r="J15" s="291"/>
      <c r="K15" s="291"/>
      <c r="L15" s="291"/>
      <c r="M15" s="291"/>
      <c r="N15" s="291"/>
      <c r="O15" s="291"/>
    </row>
    <row r="16" spans="1:15">
      <c r="A16" s="291"/>
      <c r="B16" s="291"/>
      <c r="C16" s="291"/>
      <c r="D16" s="291"/>
      <c r="E16" s="291"/>
      <c r="F16" s="291"/>
      <c r="G16" s="291"/>
      <c r="H16" s="291"/>
      <c r="I16" s="291"/>
      <c r="J16" s="291"/>
      <c r="K16" s="291"/>
      <c r="L16" s="291"/>
      <c r="M16" s="291"/>
      <c r="N16" s="291"/>
      <c r="O16" s="291"/>
    </row>
    <row r="17" spans="1:15">
      <c r="A17" s="291"/>
      <c r="B17" s="291"/>
      <c r="C17" s="291"/>
      <c r="D17" s="291"/>
      <c r="E17" s="291"/>
      <c r="F17" s="291"/>
      <c r="G17" s="291"/>
      <c r="H17" s="291"/>
      <c r="I17" s="291"/>
      <c r="J17" s="291"/>
      <c r="K17" s="291"/>
      <c r="L17" s="291"/>
      <c r="M17" s="291"/>
      <c r="N17" s="291"/>
      <c r="O17" s="291"/>
    </row>
    <row r="18" spans="1:15">
      <c r="A18" s="291"/>
      <c r="B18" s="291"/>
      <c r="C18" s="291"/>
      <c r="D18" s="291"/>
      <c r="E18" s="291"/>
      <c r="F18" s="291"/>
      <c r="G18" s="291"/>
      <c r="H18" s="291"/>
      <c r="I18" s="291"/>
      <c r="J18" s="291"/>
      <c r="K18" s="291"/>
      <c r="L18" s="291"/>
      <c r="M18" s="291"/>
      <c r="N18" s="291"/>
      <c r="O18" s="291"/>
    </row>
    <row r="19" spans="1:15">
      <c r="A19" s="291"/>
      <c r="B19" s="291"/>
      <c r="C19" s="291"/>
      <c r="D19" s="291"/>
      <c r="E19" s="291"/>
      <c r="F19" s="291"/>
      <c r="G19" s="291"/>
      <c r="H19" s="291"/>
      <c r="I19" s="291"/>
      <c r="J19" s="291"/>
      <c r="K19" s="291"/>
      <c r="L19" s="291"/>
      <c r="M19" s="291"/>
      <c r="N19" s="291"/>
      <c r="O19" s="291"/>
    </row>
    <row r="20" spans="1:15">
      <c r="A20" s="291"/>
      <c r="B20" s="291"/>
      <c r="C20" s="291"/>
      <c r="D20" s="291"/>
      <c r="E20" s="291"/>
      <c r="F20" s="291"/>
      <c r="G20" s="291"/>
      <c r="H20" s="291"/>
      <c r="I20" s="291"/>
      <c r="J20" s="291"/>
      <c r="K20" s="291"/>
      <c r="L20" s="291"/>
      <c r="M20" s="291"/>
      <c r="N20" s="291"/>
      <c r="O20" s="291"/>
    </row>
    <row r="21" spans="1:15">
      <c r="A21" s="291"/>
      <c r="B21" s="291"/>
      <c r="C21" s="291"/>
      <c r="D21" s="291"/>
      <c r="E21" s="291"/>
      <c r="F21" s="291"/>
      <c r="G21" s="291"/>
      <c r="H21" s="291"/>
      <c r="I21" s="291"/>
      <c r="J21" s="291"/>
      <c r="K21" s="291"/>
      <c r="L21" s="291"/>
      <c r="M21" s="291"/>
      <c r="N21" s="291"/>
      <c r="O21" s="291"/>
    </row>
    <row r="22" spans="1:15">
      <c r="A22" s="291"/>
      <c r="B22" s="291"/>
      <c r="C22" s="291"/>
      <c r="D22" s="291"/>
      <c r="E22" s="291"/>
      <c r="F22" s="291"/>
      <c r="G22" s="291"/>
      <c r="H22" s="291"/>
      <c r="I22" s="291"/>
      <c r="J22" s="291"/>
      <c r="K22" s="291"/>
      <c r="L22" s="291"/>
      <c r="M22" s="291"/>
      <c r="N22" s="291"/>
      <c r="O22" s="291"/>
    </row>
    <row r="23" spans="1:15">
      <c r="A23" s="291"/>
      <c r="B23" s="291"/>
      <c r="C23" s="291"/>
      <c r="D23" s="291"/>
      <c r="E23" s="291"/>
      <c r="F23" s="291"/>
      <c r="G23" s="291"/>
      <c r="H23" s="291"/>
      <c r="I23" s="291"/>
      <c r="J23" s="291"/>
      <c r="K23" s="291"/>
      <c r="L23" s="291"/>
      <c r="M23" s="291"/>
      <c r="N23" s="291"/>
      <c r="O23" s="291"/>
    </row>
    <row r="24" spans="1:15">
      <c r="A24" s="291"/>
      <c r="B24" s="291"/>
      <c r="C24" s="291"/>
      <c r="D24" s="291"/>
      <c r="E24" s="291"/>
      <c r="F24" s="291"/>
      <c r="G24" s="291"/>
      <c r="H24" s="291"/>
      <c r="I24" s="291"/>
      <c r="J24" s="291"/>
      <c r="K24" s="291"/>
      <c r="L24" s="291"/>
      <c r="M24" s="291"/>
      <c r="N24" s="291"/>
      <c r="O24" s="291"/>
    </row>
    <row r="25" spans="1:15">
      <c r="A25" s="291"/>
      <c r="B25" s="291"/>
      <c r="C25" s="291"/>
      <c r="D25" s="291"/>
      <c r="E25" s="291"/>
      <c r="F25" s="291"/>
      <c r="G25" s="291"/>
      <c r="H25" s="291"/>
      <c r="I25" s="291"/>
      <c r="J25" s="291"/>
      <c r="K25" s="291"/>
      <c r="L25" s="291"/>
      <c r="M25" s="291"/>
      <c r="N25" s="291"/>
      <c r="O25" s="291"/>
    </row>
    <row r="26" spans="1:15">
      <c r="A26" s="291"/>
      <c r="B26" s="291"/>
      <c r="C26" s="291"/>
      <c r="D26" s="291"/>
      <c r="E26" s="291"/>
      <c r="F26" s="291"/>
      <c r="G26" s="291"/>
      <c r="H26" s="291"/>
      <c r="I26" s="291"/>
      <c r="J26" s="291"/>
      <c r="K26" s="291"/>
      <c r="L26" s="291"/>
      <c r="M26" s="291"/>
      <c r="N26" s="291"/>
      <c r="O26" s="291"/>
    </row>
    <row r="27" spans="1:15">
      <c r="A27" s="291"/>
      <c r="B27" s="291"/>
      <c r="C27" s="291"/>
      <c r="D27" s="291"/>
      <c r="E27" s="291"/>
      <c r="F27" s="291"/>
      <c r="G27" s="291"/>
      <c r="H27" s="291"/>
      <c r="I27" s="291"/>
      <c r="J27" s="291"/>
      <c r="K27" s="291"/>
      <c r="L27" s="291"/>
      <c r="M27" s="291"/>
      <c r="N27" s="291"/>
      <c r="O27" s="291"/>
    </row>
    <row r="28" spans="1:15">
      <c r="A28" s="291"/>
      <c r="B28" s="291"/>
      <c r="C28" s="291"/>
      <c r="D28" s="291"/>
      <c r="E28" s="291"/>
      <c r="F28" s="291"/>
      <c r="G28" s="291"/>
      <c r="H28" s="291"/>
      <c r="I28" s="291"/>
      <c r="J28" s="291"/>
      <c r="K28" s="291"/>
      <c r="L28" s="291"/>
      <c r="M28" s="291"/>
      <c r="N28" s="291"/>
      <c r="O28" s="291"/>
    </row>
    <row r="29" spans="1:15">
      <c r="A29" s="291"/>
      <c r="B29" s="291"/>
      <c r="C29" s="291"/>
      <c r="D29" s="291"/>
      <c r="E29" s="291"/>
      <c r="F29" s="291"/>
      <c r="G29" s="291"/>
      <c r="H29" s="291"/>
      <c r="I29" s="291"/>
      <c r="J29" s="291"/>
      <c r="K29" s="291"/>
      <c r="L29" s="291"/>
      <c r="M29" s="291"/>
      <c r="N29" s="291"/>
      <c r="O29" s="291"/>
    </row>
    <row r="30" spans="1:15">
      <c r="A30" s="291"/>
      <c r="B30" s="291"/>
      <c r="C30" s="291"/>
      <c r="D30" s="291"/>
      <c r="E30" s="291"/>
      <c r="F30" s="291"/>
      <c r="G30" s="291"/>
      <c r="H30" s="291"/>
      <c r="I30" s="291"/>
      <c r="J30" s="291"/>
      <c r="K30" s="291"/>
      <c r="L30" s="291"/>
      <c r="M30" s="291"/>
      <c r="N30" s="291"/>
      <c r="O30" s="291"/>
    </row>
    <row r="31" spans="1:15">
      <c r="A31" s="291"/>
      <c r="B31" s="291"/>
      <c r="C31" s="291"/>
      <c r="D31" s="291"/>
      <c r="E31" s="291"/>
      <c r="F31" s="291"/>
      <c r="G31" s="291"/>
      <c r="H31" s="291"/>
      <c r="I31" s="291"/>
      <c r="J31" s="291"/>
      <c r="K31" s="291"/>
      <c r="L31" s="291"/>
      <c r="M31" s="291"/>
      <c r="N31" s="291"/>
      <c r="O31" s="291"/>
    </row>
    <row r="32" spans="1:15">
      <c r="A32" s="291"/>
      <c r="B32" s="291"/>
      <c r="C32" s="291"/>
      <c r="D32" s="291"/>
      <c r="E32" s="291"/>
      <c r="F32" s="291"/>
      <c r="G32" s="291"/>
      <c r="H32" s="291"/>
      <c r="I32" s="291"/>
      <c r="J32" s="291"/>
      <c r="K32" s="291"/>
      <c r="L32" s="291"/>
      <c r="M32" s="291"/>
      <c r="N32" s="291"/>
      <c r="O32" s="291"/>
    </row>
    <row r="33" spans="1:15">
      <c r="A33" s="291"/>
      <c r="B33" s="291"/>
      <c r="C33" s="291"/>
      <c r="D33" s="291"/>
      <c r="E33" s="291"/>
      <c r="F33" s="291"/>
      <c r="G33" s="291"/>
      <c r="H33" s="291"/>
      <c r="I33" s="291"/>
      <c r="J33" s="291"/>
      <c r="K33" s="291"/>
      <c r="L33" s="291"/>
      <c r="M33" s="291"/>
      <c r="N33" s="291"/>
      <c r="O33" s="291"/>
    </row>
    <row r="34" spans="1:15">
      <c r="A34" s="291"/>
      <c r="B34" s="291"/>
      <c r="C34" s="291"/>
      <c r="D34" s="291"/>
      <c r="E34" s="291"/>
      <c r="F34" s="291"/>
      <c r="G34" s="291"/>
      <c r="H34" s="291"/>
      <c r="I34" s="291"/>
      <c r="J34" s="291"/>
      <c r="K34" s="291"/>
      <c r="L34" s="291"/>
      <c r="M34" s="291"/>
      <c r="N34" s="291"/>
      <c r="O34" s="291"/>
    </row>
    <row r="35" spans="1:15">
      <c r="A35" s="291"/>
      <c r="B35" s="291"/>
      <c r="C35" s="291"/>
      <c r="D35" s="291"/>
      <c r="E35" s="291"/>
      <c r="F35" s="291"/>
      <c r="G35" s="291"/>
      <c r="H35" s="291"/>
      <c r="I35" s="291"/>
      <c r="J35" s="291"/>
      <c r="K35" s="291"/>
      <c r="L35" s="291"/>
      <c r="M35" s="291"/>
      <c r="N35" s="291"/>
      <c r="O35" s="291"/>
    </row>
    <row r="36" spans="1:15">
      <c r="A36" s="291"/>
      <c r="B36" s="291"/>
      <c r="C36" s="291"/>
      <c r="D36" s="291"/>
      <c r="E36" s="291"/>
      <c r="F36" s="291"/>
      <c r="G36" s="291"/>
      <c r="H36" s="291"/>
      <c r="I36" s="291"/>
      <c r="J36" s="291"/>
      <c r="K36" s="291"/>
      <c r="L36" s="291"/>
      <c r="M36" s="291"/>
      <c r="N36" s="291"/>
      <c r="O36" s="291"/>
    </row>
    <row r="37" spans="1:15">
      <c r="A37" s="291"/>
      <c r="B37" s="291"/>
      <c r="C37" s="291"/>
      <c r="D37" s="291"/>
      <c r="E37" s="291"/>
      <c r="F37" s="291"/>
      <c r="G37" s="291"/>
      <c r="H37" s="291"/>
      <c r="I37" s="291"/>
      <c r="J37" s="291"/>
      <c r="K37" s="291"/>
      <c r="L37" s="291"/>
      <c r="M37" s="291"/>
      <c r="N37" s="291"/>
      <c r="O37" s="291"/>
    </row>
    <row r="38" spans="1:15">
      <c r="A38" s="291"/>
      <c r="B38" s="291"/>
      <c r="C38" s="291"/>
      <c r="D38" s="291"/>
      <c r="E38" s="291"/>
      <c r="F38" s="291"/>
      <c r="G38" s="291"/>
      <c r="H38" s="291"/>
      <c r="I38" s="291"/>
      <c r="J38" s="291"/>
      <c r="K38" s="291"/>
      <c r="L38" s="291"/>
      <c r="M38" s="291"/>
      <c r="N38" s="291"/>
      <c r="O38" s="291"/>
    </row>
    <row r="39" spans="1:15">
      <c r="A39" s="291"/>
      <c r="B39" s="291"/>
      <c r="C39" s="291"/>
      <c r="D39" s="291"/>
      <c r="E39" s="291"/>
      <c r="F39" s="291"/>
      <c r="G39" s="291"/>
      <c r="H39" s="291"/>
      <c r="I39" s="291"/>
      <c r="J39" s="291"/>
      <c r="K39" s="291"/>
      <c r="L39" s="291"/>
      <c r="M39" s="291"/>
      <c r="N39" s="291"/>
      <c r="O39" s="291"/>
    </row>
    <row r="40" spans="1:15">
      <c r="A40" s="291"/>
      <c r="B40" s="291"/>
      <c r="C40" s="291"/>
      <c r="D40" s="291"/>
      <c r="E40" s="291"/>
      <c r="F40" s="291"/>
      <c r="G40" s="291"/>
      <c r="H40" s="291"/>
      <c r="I40" s="291"/>
      <c r="J40" s="291"/>
      <c r="K40" s="291"/>
      <c r="L40" s="291"/>
      <c r="M40" s="291"/>
      <c r="N40" s="291"/>
      <c r="O40" s="291"/>
    </row>
    <row r="41" spans="1:15">
      <c r="A41" s="291"/>
      <c r="B41" s="291"/>
      <c r="C41" s="291"/>
      <c r="D41" s="291"/>
      <c r="E41" s="291"/>
      <c r="F41" s="291"/>
      <c r="G41" s="291"/>
      <c r="H41" s="291"/>
      <c r="I41" s="291"/>
      <c r="J41" s="291"/>
      <c r="K41" s="291"/>
      <c r="L41" s="291"/>
      <c r="M41" s="291"/>
      <c r="N41" s="291"/>
      <c r="O41" s="291"/>
    </row>
    <row r="42" spans="1:15">
      <c r="A42" s="291"/>
      <c r="B42" s="291"/>
      <c r="C42" s="291"/>
      <c r="D42" s="291"/>
      <c r="E42" s="291"/>
      <c r="F42" s="291"/>
      <c r="G42" s="291"/>
      <c r="H42" s="291"/>
      <c r="I42" s="291"/>
      <c r="J42" s="291"/>
      <c r="K42" s="291"/>
      <c r="L42" s="291"/>
      <c r="M42" s="291"/>
      <c r="N42" s="291"/>
      <c r="O42" s="291"/>
    </row>
    <row r="43" spans="1:15">
      <c r="A43" s="291"/>
      <c r="B43" s="291"/>
      <c r="C43" s="291"/>
      <c r="D43" s="291"/>
      <c r="E43" s="291"/>
      <c r="F43" s="291"/>
      <c r="G43" s="291"/>
      <c r="H43" s="291"/>
      <c r="I43" s="291"/>
      <c r="J43" s="291"/>
      <c r="K43" s="291"/>
      <c r="L43" s="291"/>
      <c r="M43" s="291"/>
      <c r="N43" s="291"/>
      <c r="O43" s="291"/>
    </row>
    <row r="44" spans="1:15">
      <c r="A44" s="291"/>
      <c r="B44" s="291"/>
      <c r="C44" s="291"/>
      <c r="D44" s="291"/>
      <c r="E44" s="291"/>
      <c r="F44" s="291"/>
      <c r="G44" s="291"/>
      <c r="H44" s="291"/>
      <c r="I44" s="291"/>
      <c r="J44" s="291"/>
      <c r="K44" s="291"/>
      <c r="L44" s="291"/>
      <c r="M44" s="291"/>
      <c r="N44" s="291"/>
      <c r="O44" s="291"/>
    </row>
    <row r="45" spans="1:15">
      <c r="A45" s="291"/>
      <c r="B45" s="291"/>
      <c r="C45" s="291"/>
      <c r="D45" s="291"/>
      <c r="E45" s="291"/>
      <c r="F45" s="291"/>
      <c r="G45" s="291"/>
      <c r="H45" s="291"/>
      <c r="I45" s="291"/>
      <c r="J45" s="291"/>
      <c r="K45" s="291"/>
      <c r="L45" s="291"/>
      <c r="M45" s="291"/>
      <c r="N45" s="291"/>
      <c r="O45" s="291"/>
    </row>
    <row r="46" spans="1:15">
      <c r="A46" s="291"/>
      <c r="B46" s="291"/>
      <c r="C46" s="291"/>
      <c r="D46" s="291"/>
      <c r="E46" s="291"/>
      <c r="F46" s="291"/>
      <c r="G46" s="291"/>
      <c r="H46" s="291"/>
      <c r="I46" s="291"/>
      <c r="J46" s="291"/>
      <c r="K46" s="291"/>
      <c r="L46" s="291"/>
      <c r="M46" s="291"/>
      <c r="N46" s="291"/>
      <c r="O46" s="291"/>
    </row>
    <row r="47" spans="1:15">
      <c r="A47" s="291"/>
      <c r="B47" s="291"/>
      <c r="C47" s="291"/>
      <c r="D47" s="291"/>
      <c r="E47" s="291"/>
      <c r="F47" s="291"/>
      <c r="G47" s="291"/>
      <c r="H47" s="291"/>
      <c r="I47" s="291"/>
      <c r="J47" s="291"/>
      <c r="K47" s="291"/>
      <c r="L47" s="291"/>
      <c r="M47" s="291"/>
      <c r="N47" s="291"/>
      <c r="O47" s="291"/>
    </row>
    <row r="48" spans="1:15">
      <c r="A48" s="291"/>
      <c r="B48" s="291"/>
      <c r="C48" s="291"/>
      <c r="D48" s="291"/>
      <c r="E48" s="291"/>
      <c r="F48" s="291"/>
      <c r="G48" s="291"/>
      <c r="H48" s="291"/>
      <c r="I48" s="291"/>
      <c r="J48" s="291"/>
      <c r="K48" s="291"/>
      <c r="L48" s="291"/>
      <c r="M48" s="291"/>
      <c r="N48" s="291"/>
      <c r="O48" s="291"/>
    </row>
    <row r="49" spans="1:15">
      <c r="A49" s="291"/>
      <c r="B49" s="291"/>
      <c r="C49" s="291"/>
      <c r="D49" s="291"/>
      <c r="E49" s="291"/>
      <c r="F49" s="291"/>
      <c r="G49" s="291"/>
      <c r="H49" s="291"/>
      <c r="I49" s="291"/>
      <c r="J49" s="291"/>
      <c r="K49" s="291"/>
      <c r="L49" s="291"/>
      <c r="M49" s="291"/>
      <c r="N49" s="291"/>
      <c r="O49" s="291"/>
    </row>
    <row r="50" spans="1:15">
      <c r="A50" s="291"/>
      <c r="B50" s="291"/>
      <c r="C50" s="291"/>
      <c r="D50" s="291"/>
      <c r="E50" s="291"/>
      <c r="F50" s="291"/>
      <c r="G50" s="291"/>
      <c r="H50" s="291"/>
      <c r="I50" s="291"/>
      <c r="J50" s="291"/>
      <c r="K50" s="291"/>
      <c r="L50" s="291"/>
      <c r="M50" s="291"/>
      <c r="N50" s="291"/>
      <c r="O50" s="291"/>
    </row>
    <row r="51" spans="1:15">
      <c r="A51" s="291"/>
      <c r="B51" s="291"/>
      <c r="C51" s="291"/>
      <c r="D51" s="291"/>
      <c r="E51" s="291"/>
      <c r="F51" s="291"/>
      <c r="G51" s="291"/>
      <c r="H51" s="291"/>
      <c r="I51" s="291"/>
      <c r="J51" s="291"/>
      <c r="K51" s="291"/>
      <c r="L51" s="291"/>
      <c r="M51" s="291"/>
      <c r="N51" s="291"/>
      <c r="O51" s="291"/>
    </row>
    <row r="52" spans="1:15">
      <c r="A52" s="291"/>
      <c r="B52" s="291"/>
      <c r="C52" s="291"/>
      <c r="D52" s="291"/>
      <c r="E52" s="291"/>
      <c r="F52" s="291"/>
      <c r="G52" s="291"/>
      <c r="H52" s="291"/>
      <c r="I52" s="291"/>
      <c r="J52" s="291"/>
      <c r="K52" s="291"/>
      <c r="L52" s="291"/>
      <c r="M52" s="291"/>
      <c r="N52" s="291"/>
      <c r="O52" s="291"/>
    </row>
    <row r="53" spans="1:15">
      <c r="A53" s="291"/>
      <c r="B53" s="291"/>
      <c r="C53" s="291"/>
      <c r="D53" s="291"/>
      <c r="E53" s="291"/>
      <c r="F53" s="291"/>
      <c r="G53" s="291"/>
      <c r="H53" s="291"/>
      <c r="I53" s="291"/>
      <c r="J53" s="291"/>
      <c r="K53" s="291"/>
      <c r="L53" s="291"/>
      <c r="M53" s="291"/>
      <c r="N53" s="291"/>
      <c r="O53" s="291"/>
    </row>
    <row r="54" spans="1:15">
      <c r="A54" s="291"/>
      <c r="B54" s="291"/>
      <c r="C54" s="291"/>
      <c r="D54" s="291"/>
      <c r="E54" s="291"/>
      <c r="F54" s="291"/>
      <c r="G54" s="291"/>
      <c r="H54" s="291"/>
      <c r="I54" s="291"/>
      <c r="J54" s="291"/>
      <c r="K54" s="291"/>
      <c r="L54" s="291"/>
      <c r="M54" s="291"/>
      <c r="N54" s="291"/>
      <c r="O54" s="291"/>
    </row>
    <row r="55" spans="1:15">
      <c r="A55" s="291"/>
      <c r="B55" s="291"/>
      <c r="C55" s="291"/>
      <c r="D55" s="291"/>
      <c r="E55" s="291"/>
      <c r="F55" s="291"/>
      <c r="G55" s="291"/>
      <c r="H55" s="291"/>
      <c r="I55" s="291"/>
      <c r="J55" s="291"/>
      <c r="K55" s="291"/>
      <c r="L55" s="291"/>
      <c r="M55" s="291"/>
      <c r="N55" s="291"/>
      <c r="O55" s="291"/>
    </row>
    <row r="56" spans="1:15">
      <c r="A56" s="291"/>
      <c r="B56" s="291"/>
      <c r="C56" s="291"/>
      <c r="D56" s="291"/>
      <c r="E56" s="291"/>
      <c r="F56" s="291"/>
      <c r="G56" s="291"/>
      <c r="H56" s="291"/>
      <c r="I56" s="291"/>
      <c r="J56" s="291"/>
      <c r="K56" s="291"/>
      <c r="L56" s="291"/>
      <c r="M56" s="291"/>
      <c r="N56" s="291"/>
      <c r="O56" s="291"/>
    </row>
    <row r="57" spans="1:15">
      <c r="A57" s="291"/>
      <c r="B57" s="291"/>
      <c r="C57" s="291"/>
      <c r="D57" s="291"/>
      <c r="E57" s="291"/>
      <c r="F57" s="291"/>
      <c r="G57" s="291"/>
      <c r="H57" s="291"/>
      <c r="I57" s="291"/>
      <c r="J57" s="291"/>
      <c r="K57" s="291"/>
      <c r="L57" s="291"/>
      <c r="M57" s="291"/>
      <c r="N57" s="291"/>
      <c r="O57" s="291"/>
    </row>
    <row r="58" spans="1:15">
      <c r="A58" s="291"/>
      <c r="B58" s="291"/>
      <c r="C58" s="291"/>
      <c r="D58" s="291"/>
      <c r="E58" s="291"/>
      <c r="F58" s="291"/>
      <c r="G58" s="291"/>
      <c r="H58" s="291"/>
      <c r="I58" s="291"/>
      <c r="J58" s="291"/>
      <c r="K58" s="291"/>
      <c r="L58" s="291"/>
      <c r="M58" s="291"/>
      <c r="N58" s="291"/>
      <c r="O58" s="291"/>
    </row>
    <row r="59" spans="1:15">
      <c r="A59" s="291"/>
      <c r="B59" s="291"/>
      <c r="C59" s="291"/>
      <c r="D59" s="291"/>
      <c r="E59" s="291"/>
      <c r="F59" s="291"/>
      <c r="G59" s="291"/>
      <c r="H59" s="291"/>
      <c r="I59" s="291"/>
      <c r="J59" s="291"/>
      <c r="K59" s="291"/>
      <c r="L59" s="291"/>
      <c r="M59" s="291"/>
      <c r="N59" s="291"/>
      <c r="O59" s="291"/>
    </row>
  </sheetData>
  <sheetProtection selectLockedCells="1"/>
  <mergeCells count="1">
    <mergeCell ref="A4:O59"/>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A17C2-C1EE-D342-8E81-97D44020D580}">
  <sheetPr codeName="Sheet8">
    <tabColor theme="7" tint="0.79998168889431442"/>
  </sheetPr>
  <dimension ref="A1:O59"/>
  <sheetViews>
    <sheetView showGridLines="0" topLeftCell="A19" workbookViewId="0">
      <selection activeCell="A4" sqref="A4:O59"/>
    </sheetView>
  </sheetViews>
  <sheetFormatPr defaultColWidth="10.5" defaultRowHeight="18"/>
  <sheetData>
    <row r="1" spans="1:15" s="50" customFormat="1">
      <c r="A1" s="35" t="s">
        <v>177</v>
      </c>
    </row>
    <row r="2" spans="1:15" s="28" customFormat="1" ht="15">
      <c r="A2" s="59" t="s">
        <v>175</v>
      </c>
    </row>
    <row r="3" spans="1:15" s="28" customFormat="1" ht="15">
      <c r="A3" s="59" t="s">
        <v>178</v>
      </c>
    </row>
    <row r="4" spans="1:15">
      <c r="A4" s="291"/>
      <c r="B4" s="291"/>
      <c r="C4" s="291"/>
      <c r="D4" s="291"/>
      <c r="E4" s="291"/>
      <c r="F4" s="291"/>
      <c r="G4" s="291"/>
      <c r="H4" s="291"/>
      <c r="I4" s="291"/>
      <c r="J4" s="291"/>
      <c r="K4" s="291"/>
      <c r="L4" s="291"/>
      <c r="M4" s="291"/>
      <c r="N4" s="291"/>
      <c r="O4" s="291"/>
    </row>
    <row r="5" spans="1:15">
      <c r="A5" s="291"/>
      <c r="B5" s="291"/>
      <c r="C5" s="291"/>
      <c r="D5" s="291"/>
      <c r="E5" s="291"/>
      <c r="F5" s="291"/>
      <c r="G5" s="291"/>
      <c r="H5" s="291"/>
      <c r="I5" s="291"/>
      <c r="J5" s="291"/>
      <c r="K5" s="291"/>
      <c r="L5" s="291"/>
      <c r="M5" s="291"/>
      <c r="N5" s="291"/>
      <c r="O5" s="291"/>
    </row>
    <row r="6" spans="1:15">
      <c r="A6" s="291"/>
      <c r="B6" s="291"/>
      <c r="C6" s="291"/>
      <c r="D6" s="291"/>
      <c r="E6" s="291"/>
      <c r="F6" s="291"/>
      <c r="G6" s="291"/>
      <c r="H6" s="291"/>
      <c r="I6" s="291"/>
      <c r="J6" s="291"/>
      <c r="K6" s="291"/>
      <c r="L6" s="291"/>
      <c r="M6" s="291"/>
      <c r="N6" s="291"/>
      <c r="O6" s="291"/>
    </row>
    <row r="7" spans="1:15">
      <c r="A7" s="291"/>
      <c r="B7" s="291"/>
      <c r="C7" s="291"/>
      <c r="D7" s="291"/>
      <c r="E7" s="291"/>
      <c r="F7" s="291"/>
      <c r="G7" s="291"/>
      <c r="H7" s="291"/>
      <c r="I7" s="291"/>
      <c r="J7" s="291"/>
      <c r="K7" s="291"/>
      <c r="L7" s="291"/>
      <c r="M7" s="291"/>
      <c r="N7" s="291"/>
      <c r="O7" s="291"/>
    </row>
    <row r="8" spans="1:15">
      <c r="A8" s="291"/>
      <c r="B8" s="291"/>
      <c r="C8" s="291"/>
      <c r="D8" s="291"/>
      <c r="E8" s="291"/>
      <c r="F8" s="291"/>
      <c r="G8" s="291"/>
      <c r="H8" s="291"/>
      <c r="I8" s="291"/>
      <c r="J8" s="291"/>
      <c r="K8" s="291"/>
      <c r="L8" s="291"/>
      <c r="M8" s="291"/>
      <c r="N8" s="291"/>
      <c r="O8" s="291"/>
    </row>
    <row r="9" spans="1:15">
      <c r="A9" s="291"/>
      <c r="B9" s="291"/>
      <c r="C9" s="291"/>
      <c r="D9" s="291"/>
      <c r="E9" s="291"/>
      <c r="F9" s="291"/>
      <c r="G9" s="291"/>
      <c r="H9" s="291"/>
      <c r="I9" s="291"/>
      <c r="J9" s="291"/>
      <c r="K9" s="291"/>
      <c r="L9" s="291"/>
      <c r="M9" s="291"/>
      <c r="N9" s="291"/>
      <c r="O9" s="291"/>
    </row>
    <row r="10" spans="1:15">
      <c r="A10" s="291"/>
      <c r="B10" s="291"/>
      <c r="C10" s="291"/>
      <c r="D10" s="291"/>
      <c r="E10" s="291"/>
      <c r="F10" s="291"/>
      <c r="G10" s="291"/>
      <c r="H10" s="291"/>
      <c r="I10" s="291"/>
      <c r="J10" s="291"/>
      <c r="K10" s="291"/>
      <c r="L10" s="291"/>
      <c r="M10" s="291"/>
      <c r="N10" s="291"/>
      <c r="O10" s="291"/>
    </row>
    <row r="11" spans="1:15">
      <c r="A11" s="291"/>
      <c r="B11" s="291"/>
      <c r="C11" s="291"/>
      <c r="D11" s="291"/>
      <c r="E11" s="291"/>
      <c r="F11" s="291"/>
      <c r="G11" s="291"/>
      <c r="H11" s="291"/>
      <c r="I11" s="291"/>
      <c r="J11" s="291"/>
      <c r="K11" s="291"/>
      <c r="L11" s="291"/>
      <c r="M11" s="291"/>
      <c r="N11" s="291"/>
      <c r="O11" s="291"/>
    </row>
    <row r="12" spans="1:15">
      <c r="A12" s="291"/>
      <c r="B12" s="291"/>
      <c r="C12" s="291"/>
      <c r="D12" s="291"/>
      <c r="E12" s="291"/>
      <c r="F12" s="291"/>
      <c r="G12" s="291"/>
      <c r="H12" s="291"/>
      <c r="I12" s="291"/>
      <c r="J12" s="291"/>
      <c r="K12" s="291"/>
      <c r="L12" s="291"/>
      <c r="M12" s="291"/>
      <c r="N12" s="291"/>
      <c r="O12" s="291"/>
    </row>
    <row r="13" spans="1:15">
      <c r="A13" s="291"/>
      <c r="B13" s="291"/>
      <c r="C13" s="291"/>
      <c r="D13" s="291"/>
      <c r="E13" s="291"/>
      <c r="F13" s="291"/>
      <c r="G13" s="291"/>
      <c r="H13" s="291"/>
      <c r="I13" s="291"/>
      <c r="J13" s="291"/>
      <c r="K13" s="291"/>
      <c r="L13" s="291"/>
      <c r="M13" s="291"/>
      <c r="N13" s="291"/>
      <c r="O13" s="291"/>
    </row>
    <row r="14" spans="1:15">
      <c r="A14" s="291"/>
      <c r="B14" s="291"/>
      <c r="C14" s="291"/>
      <c r="D14" s="291"/>
      <c r="E14" s="291"/>
      <c r="F14" s="291"/>
      <c r="G14" s="291"/>
      <c r="H14" s="291"/>
      <c r="I14" s="291"/>
      <c r="J14" s="291"/>
      <c r="K14" s="291"/>
      <c r="L14" s="291"/>
      <c r="M14" s="291"/>
      <c r="N14" s="291"/>
      <c r="O14" s="291"/>
    </row>
    <row r="15" spans="1:15">
      <c r="A15" s="291"/>
      <c r="B15" s="291"/>
      <c r="C15" s="291"/>
      <c r="D15" s="291"/>
      <c r="E15" s="291"/>
      <c r="F15" s="291"/>
      <c r="G15" s="291"/>
      <c r="H15" s="291"/>
      <c r="I15" s="291"/>
      <c r="J15" s="291"/>
      <c r="K15" s="291"/>
      <c r="L15" s="291"/>
      <c r="M15" s="291"/>
      <c r="N15" s="291"/>
      <c r="O15" s="291"/>
    </row>
    <row r="16" spans="1:15">
      <c r="A16" s="291"/>
      <c r="B16" s="291"/>
      <c r="C16" s="291"/>
      <c r="D16" s="291"/>
      <c r="E16" s="291"/>
      <c r="F16" s="291"/>
      <c r="G16" s="291"/>
      <c r="H16" s="291"/>
      <c r="I16" s="291"/>
      <c r="J16" s="291"/>
      <c r="K16" s="291"/>
      <c r="L16" s="291"/>
      <c r="M16" s="291"/>
      <c r="N16" s="291"/>
      <c r="O16" s="291"/>
    </row>
    <row r="17" spans="1:15">
      <c r="A17" s="291"/>
      <c r="B17" s="291"/>
      <c r="C17" s="291"/>
      <c r="D17" s="291"/>
      <c r="E17" s="291"/>
      <c r="F17" s="291"/>
      <c r="G17" s="291"/>
      <c r="H17" s="291"/>
      <c r="I17" s="291"/>
      <c r="J17" s="291"/>
      <c r="K17" s="291"/>
      <c r="L17" s="291"/>
      <c r="M17" s="291"/>
      <c r="N17" s="291"/>
      <c r="O17" s="291"/>
    </row>
    <row r="18" spans="1:15">
      <c r="A18" s="291"/>
      <c r="B18" s="291"/>
      <c r="C18" s="291"/>
      <c r="D18" s="291"/>
      <c r="E18" s="291"/>
      <c r="F18" s="291"/>
      <c r="G18" s="291"/>
      <c r="H18" s="291"/>
      <c r="I18" s="291"/>
      <c r="J18" s="291"/>
      <c r="K18" s="291"/>
      <c r="L18" s="291"/>
      <c r="M18" s="291"/>
      <c r="N18" s="291"/>
      <c r="O18" s="291"/>
    </row>
    <row r="19" spans="1:15">
      <c r="A19" s="291"/>
      <c r="B19" s="291"/>
      <c r="C19" s="291"/>
      <c r="D19" s="291"/>
      <c r="E19" s="291"/>
      <c r="F19" s="291"/>
      <c r="G19" s="291"/>
      <c r="H19" s="291"/>
      <c r="I19" s="291"/>
      <c r="J19" s="291"/>
      <c r="K19" s="291"/>
      <c r="L19" s="291"/>
      <c r="M19" s="291"/>
      <c r="N19" s="291"/>
      <c r="O19" s="291"/>
    </row>
    <row r="20" spans="1:15">
      <c r="A20" s="291"/>
      <c r="B20" s="291"/>
      <c r="C20" s="291"/>
      <c r="D20" s="291"/>
      <c r="E20" s="291"/>
      <c r="F20" s="291"/>
      <c r="G20" s="291"/>
      <c r="H20" s="291"/>
      <c r="I20" s="291"/>
      <c r="J20" s="291"/>
      <c r="K20" s="291"/>
      <c r="L20" s="291"/>
      <c r="M20" s="291"/>
      <c r="N20" s="291"/>
      <c r="O20" s="291"/>
    </row>
    <row r="21" spans="1:15">
      <c r="A21" s="291"/>
      <c r="B21" s="291"/>
      <c r="C21" s="291"/>
      <c r="D21" s="291"/>
      <c r="E21" s="291"/>
      <c r="F21" s="291"/>
      <c r="G21" s="291"/>
      <c r="H21" s="291"/>
      <c r="I21" s="291"/>
      <c r="J21" s="291"/>
      <c r="K21" s="291"/>
      <c r="L21" s="291"/>
      <c r="M21" s="291"/>
      <c r="N21" s="291"/>
      <c r="O21" s="291"/>
    </row>
    <row r="22" spans="1:15">
      <c r="A22" s="291"/>
      <c r="B22" s="291"/>
      <c r="C22" s="291"/>
      <c r="D22" s="291"/>
      <c r="E22" s="291"/>
      <c r="F22" s="291"/>
      <c r="G22" s="291"/>
      <c r="H22" s="291"/>
      <c r="I22" s="291"/>
      <c r="J22" s="291"/>
      <c r="K22" s="291"/>
      <c r="L22" s="291"/>
      <c r="M22" s="291"/>
      <c r="N22" s="291"/>
      <c r="O22" s="291"/>
    </row>
    <row r="23" spans="1:15">
      <c r="A23" s="291"/>
      <c r="B23" s="291"/>
      <c r="C23" s="291"/>
      <c r="D23" s="291"/>
      <c r="E23" s="291"/>
      <c r="F23" s="291"/>
      <c r="G23" s="291"/>
      <c r="H23" s="291"/>
      <c r="I23" s="291"/>
      <c r="J23" s="291"/>
      <c r="K23" s="291"/>
      <c r="L23" s="291"/>
      <c r="M23" s="291"/>
      <c r="N23" s="291"/>
      <c r="O23" s="291"/>
    </row>
    <row r="24" spans="1:15">
      <c r="A24" s="291"/>
      <c r="B24" s="291"/>
      <c r="C24" s="291"/>
      <c r="D24" s="291"/>
      <c r="E24" s="291"/>
      <c r="F24" s="291"/>
      <c r="G24" s="291"/>
      <c r="H24" s="291"/>
      <c r="I24" s="291"/>
      <c r="J24" s="291"/>
      <c r="K24" s="291"/>
      <c r="L24" s="291"/>
      <c r="M24" s="291"/>
      <c r="N24" s="291"/>
      <c r="O24" s="291"/>
    </row>
    <row r="25" spans="1:15">
      <c r="A25" s="291"/>
      <c r="B25" s="291"/>
      <c r="C25" s="291"/>
      <c r="D25" s="291"/>
      <c r="E25" s="291"/>
      <c r="F25" s="291"/>
      <c r="G25" s="291"/>
      <c r="H25" s="291"/>
      <c r="I25" s="291"/>
      <c r="J25" s="291"/>
      <c r="K25" s="291"/>
      <c r="L25" s="291"/>
      <c r="M25" s="291"/>
      <c r="N25" s="291"/>
      <c r="O25" s="291"/>
    </row>
    <row r="26" spans="1:15">
      <c r="A26" s="291"/>
      <c r="B26" s="291"/>
      <c r="C26" s="291"/>
      <c r="D26" s="291"/>
      <c r="E26" s="291"/>
      <c r="F26" s="291"/>
      <c r="G26" s="291"/>
      <c r="H26" s="291"/>
      <c r="I26" s="291"/>
      <c r="J26" s="291"/>
      <c r="K26" s="291"/>
      <c r="L26" s="291"/>
      <c r="M26" s="291"/>
      <c r="N26" s="291"/>
      <c r="O26" s="291"/>
    </row>
    <row r="27" spans="1:15">
      <c r="A27" s="291"/>
      <c r="B27" s="291"/>
      <c r="C27" s="291"/>
      <c r="D27" s="291"/>
      <c r="E27" s="291"/>
      <c r="F27" s="291"/>
      <c r="G27" s="291"/>
      <c r="H27" s="291"/>
      <c r="I27" s="291"/>
      <c r="J27" s="291"/>
      <c r="K27" s="291"/>
      <c r="L27" s="291"/>
      <c r="M27" s="291"/>
      <c r="N27" s="291"/>
      <c r="O27" s="291"/>
    </row>
    <row r="28" spans="1:15">
      <c r="A28" s="291"/>
      <c r="B28" s="291"/>
      <c r="C28" s="291"/>
      <c r="D28" s="291"/>
      <c r="E28" s="291"/>
      <c r="F28" s="291"/>
      <c r="G28" s="291"/>
      <c r="H28" s="291"/>
      <c r="I28" s="291"/>
      <c r="J28" s="291"/>
      <c r="K28" s="291"/>
      <c r="L28" s="291"/>
      <c r="M28" s="291"/>
      <c r="N28" s="291"/>
      <c r="O28" s="291"/>
    </row>
    <row r="29" spans="1:15">
      <c r="A29" s="291"/>
      <c r="B29" s="291"/>
      <c r="C29" s="291"/>
      <c r="D29" s="291"/>
      <c r="E29" s="291"/>
      <c r="F29" s="291"/>
      <c r="G29" s="291"/>
      <c r="H29" s="291"/>
      <c r="I29" s="291"/>
      <c r="J29" s="291"/>
      <c r="K29" s="291"/>
      <c r="L29" s="291"/>
      <c r="M29" s="291"/>
      <c r="N29" s="291"/>
      <c r="O29" s="291"/>
    </row>
    <row r="30" spans="1:15">
      <c r="A30" s="291"/>
      <c r="B30" s="291"/>
      <c r="C30" s="291"/>
      <c r="D30" s="291"/>
      <c r="E30" s="291"/>
      <c r="F30" s="291"/>
      <c r="G30" s="291"/>
      <c r="H30" s="291"/>
      <c r="I30" s="291"/>
      <c r="J30" s="291"/>
      <c r="K30" s="291"/>
      <c r="L30" s="291"/>
      <c r="M30" s="291"/>
      <c r="N30" s="291"/>
      <c r="O30" s="291"/>
    </row>
    <row r="31" spans="1:15">
      <c r="A31" s="291"/>
      <c r="B31" s="291"/>
      <c r="C31" s="291"/>
      <c r="D31" s="291"/>
      <c r="E31" s="291"/>
      <c r="F31" s="291"/>
      <c r="G31" s="291"/>
      <c r="H31" s="291"/>
      <c r="I31" s="291"/>
      <c r="J31" s="291"/>
      <c r="K31" s="291"/>
      <c r="L31" s="291"/>
      <c r="M31" s="291"/>
      <c r="N31" s="291"/>
      <c r="O31" s="291"/>
    </row>
    <row r="32" spans="1:15">
      <c r="A32" s="291"/>
      <c r="B32" s="291"/>
      <c r="C32" s="291"/>
      <c r="D32" s="291"/>
      <c r="E32" s="291"/>
      <c r="F32" s="291"/>
      <c r="G32" s="291"/>
      <c r="H32" s="291"/>
      <c r="I32" s="291"/>
      <c r="J32" s="291"/>
      <c r="K32" s="291"/>
      <c r="L32" s="291"/>
      <c r="M32" s="291"/>
      <c r="N32" s="291"/>
      <c r="O32" s="291"/>
    </row>
    <row r="33" spans="1:15">
      <c r="A33" s="291"/>
      <c r="B33" s="291"/>
      <c r="C33" s="291"/>
      <c r="D33" s="291"/>
      <c r="E33" s="291"/>
      <c r="F33" s="291"/>
      <c r="G33" s="291"/>
      <c r="H33" s="291"/>
      <c r="I33" s="291"/>
      <c r="J33" s="291"/>
      <c r="K33" s="291"/>
      <c r="L33" s="291"/>
      <c r="M33" s="291"/>
      <c r="N33" s="291"/>
      <c r="O33" s="291"/>
    </row>
    <row r="34" spans="1:15">
      <c r="A34" s="291"/>
      <c r="B34" s="291"/>
      <c r="C34" s="291"/>
      <c r="D34" s="291"/>
      <c r="E34" s="291"/>
      <c r="F34" s="291"/>
      <c r="G34" s="291"/>
      <c r="H34" s="291"/>
      <c r="I34" s="291"/>
      <c r="J34" s="291"/>
      <c r="K34" s="291"/>
      <c r="L34" s="291"/>
      <c r="M34" s="291"/>
      <c r="N34" s="291"/>
      <c r="O34" s="291"/>
    </row>
    <row r="35" spans="1:15">
      <c r="A35" s="291"/>
      <c r="B35" s="291"/>
      <c r="C35" s="291"/>
      <c r="D35" s="291"/>
      <c r="E35" s="291"/>
      <c r="F35" s="291"/>
      <c r="G35" s="291"/>
      <c r="H35" s="291"/>
      <c r="I35" s="291"/>
      <c r="J35" s="291"/>
      <c r="K35" s="291"/>
      <c r="L35" s="291"/>
      <c r="M35" s="291"/>
      <c r="N35" s="291"/>
      <c r="O35" s="291"/>
    </row>
    <row r="36" spans="1:15">
      <c r="A36" s="291"/>
      <c r="B36" s="291"/>
      <c r="C36" s="291"/>
      <c r="D36" s="291"/>
      <c r="E36" s="291"/>
      <c r="F36" s="291"/>
      <c r="G36" s="291"/>
      <c r="H36" s="291"/>
      <c r="I36" s="291"/>
      <c r="J36" s="291"/>
      <c r="K36" s="291"/>
      <c r="L36" s="291"/>
      <c r="M36" s="291"/>
      <c r="N36" s="291"/>
      <c r="O36" s="291"/>
    </row>
    <row r="37" spans="1:15">
      <c r="A37" s="291"/>
      <c r="B37" s="291"/>
      <c r="C37" s="291"/>
      <c r="D37" s="291"/>
      <c r="E37" s="291"/>
      <c r="F37" s="291"/>
      <c r="G37" s="291"/>
      <c r="H37" s="291"/>
      <c r="I37" s="291"/>
      <c r="J37" s="291"/>
      <c r="K37" s="291"/>
      <c r="L37" s="291"/>
      <c r="M37" s="291"/>
      <c r="N37" s="291"/>
      <c r="O37" s="291"/>
    </row>
    <row r="38" spans="1:15">
      <c r="A38" s="291"/>
      <c r="B38" s="291"/>
      <c r="C38" s="291"/>
      <c r="D38" s="291"/>
      <c r="E38" s="291"/>
      <c r="F38" s="291"/>
      <c r="G38" s="291"/>
      <c r="H38" s="291"/>
      <c r="I38" s="291"/>
      <c r="J38" s="291"/>
      <c r="K38" s="291"/>
      <c r="L38" s="291"/>
      <c r="M38" s="291"/>
      <c r="N38" s="291"/>
      <c r="O38" s="291"/>
    </row>
    <row r="39" spans="1:15">
      <c r="A39" s="291"/>
      <c r="B39" s="291"/>
      <c r="C39" s="291"/>
      <c r="D39" s="291"/>
      <c r="E39" s="291"/>
      <c r="F39" s="291"/>
      <c r="G39" s="291"/>
      <c r="H39" s="291"/>
      <c r="I39" s="291"/>
      <c r="J39" s="291"/>
      <c r="K39" s="291"/>
      <c r="L39" s="291"/>
      <c r="M39" s="291"/>
      <c r="N39" s="291"/>
      <c r="O39" s="291"/>
    </row>
    <row r="40" spans="1:15">
      <c r="A40" s="291"/>
      <c r="B40" s="291"/>
      <c r="C40" s="291"/>
      <c r="D40" s="291"/>
      <c r="E40" s="291"/>
      <c r="F40" s="291"/>
      <c r="G40" s="291"/>
      <c r="H40" s="291"/>
      <c r="I40" s="291"/>
      <c r="J40" s="291"/>
      <c r="K40" s="291"/>
      <c r="L40" s="291"/>
      <c r="M40" s="291"/>
      <c r="N40" s="291"/>
      <c r="O40" s="291"/>
    </row>
    <row r="41" spans="1:15">
      <c r="A41" s="291"/>
      <c r="B41" s="291"/>
      <c r="C41" s="291"/>
      <c r="D41" s="291"/>
      <c r="E41" s="291"/>
      <c r="F41" s="291"/>
      <c r="G41" s="291"/>
      <c r="H41" s="291"/>
      <c r="I41" s="291"/>
      <c r="J41" s="291"/>
      <c r="K41" s="291"/>
      <c r="L41" s="291"/>
      <c r="M41" s="291"/>
      <c r="N41" s="291"/>
      <c r="O41" s="291"/>
    </row>
    <row r="42" spans="1:15">
      <c r="A42" s="291"/>
      <c r="B42" s="291"/>
      <c r="C42" s="291"/>
      <c r="D42" s="291"/>
      <c r="E42" s="291"/>
      <c r="F42" s="291"/>
      <c r="G42" s="291"/>
      <c r="H42" s="291"/>
      <c r="I42" s="291"/>
      <c r="J42" s="291"/>
      <c r="K42" s="291"/>
      <c r="L42" s="291"/>
      <c r="M42" s="291"/>
      <c r="N42" s="291"/>
      <c r="O42" s="291"/>
    </row>
    <row r="43" spans="1:15">
      <c r="A43" s="291"/>
      <c r="B43" s="291"/>
      <c r="C43" s="291"/>
      <c r="D43" s="291"/>
      <c r="E43" s="291"/>
      <c r="F43" s="291"/>
      <c r="G43" s="291"/>
      <c r="H43" s="291"/>
      <c r="I43" s="291"/>
      <c r="J43" s="291"/>
      <c r="K43" s="291"/>
      <c r="L43" s="291"/>
      <c r="M43" s="291"/>
      <c r="N43" s="291"/>
      <c r="O43" s="291"/>
    </row>
    <row r="44" spans="1:15">
      <c r="A44" s="291"/>
      <c r="B44" s="291"/>
      <c r="C44" s="291"/>
      <c r="D44" s="291"/>
      <c r="E44" s="291"/>
      <c r="F44" s="291"/>
      <c r="G44" s="291"/>
      <c r="H44" s="291"/>
      <c r="I44" s="291"/>
      <c r="J44" s="291"/>
      <c r="K44" s="291"/>
      <c r="L44" s="291"/>
      <c r="M44" s="291"/>
      <c r="N44" s="291"/>
      <c r="O44" s="291"/>
    </row>
    <row r="45" spans="1:15">
      <c r="A45" s="291"/>
      <c r="B45" s="291"/>
      <c r="C45" s="291"/>
      <c r="D45" s="291"/>
      <c r="E45" s="291"/>
      <c r="F45" s="291"/>
      <c r="G45" s="291"/>
      <c r="H45" s="291"/>
      <c r="I45" s="291"/>
      <c r="J45" s="291"/>
      <c r="K45" s="291"/>
      <c r="L45" s="291"/>
      <c r="M45" s="291"/>
      <c r="N45" s="291"/>
      <c r="O45" s="291"/>
    </row>
    <row r="46" spans="1:15">
      <c r="A46" s="291"/>
      <c r="B46" s="291"/>
      <c r="C46" s="291"/>
      <c r="D46" s="291"/>
      <c r="E46" s="291"/>
      <c r="F46" s="291"/>
      <c r="G46" s="291"/>
      <c r="H46" s="291"/>
      <c r="I46" s="291"/>
      <c r="J46" s="291"/>
      <c r="K46" s="291"/>
      <c r="L46" s="291"/>
      <c r="M46" s="291"/>
      <c r="N46" s="291"/>
      <c r="O46" s="291"/>
    </row>
    <row r="47" spans="1:15">
      <c r="A47" s="291"/>
      <c r="B47" s="291"/>
      <c r="C47" s="291"/>
      <c r="D47" s="291"/>
      <c r="E47" s="291"/>
      <c r="F47" s="291"/>
      <c r="G47" s="291"/>
      <c r="H47" s="291"/>
      <c r="I47" s="291"/>
      <c r="J47" s="291"/>
      <c r="K47" s="291"/>
      <c r="L47" s="291"/>
      <c r="M47" s="291"/>
      <c r="N47" s="291"/>
      <c r="O47" s="291"/>
    </row>
    <row r="48" spans="1:15">
      <c r="A48" s="291"/>
      <c r="B48" s="291"/>
      <c r="C48" s="291"/>
      <c r="D48" s="291"/>
      <c r="E48" s="291"/>
      <c r="F48" s="291"/>
      <c r="G48" s="291"/>
      <c r="H48" s="291"/>
      <c r="I48" s="291"/>
      <c r="J48" s="291"/>
      <c r="K48" s="291"/>
      <c r="L48" s="291"/>
      <c r="M48" s="291"/>
      <c r="N48" s="291"/>
      <c r="O48" s="291"/>
    </row>
    <row r="49" spans="1:15">
      <c r="A49" s="291"/>
      <c r="B49" s="291"/>
      <c r="C49" s="291"/>
      <c r="D49" s="291"/>
      <c r="E49" s="291"/>
      <c r="F49" s="291"/>
      <c r="G49" s="291"/>
      <c r="H49" s="291"/>
      <c r="I49" s="291"/>
      <c r="J49" s="291"/>
      <c r="K49" s="291"/>
      <c r="L49" s="291"/>
      <c r="M49" s="291"/>
      <c r="N49" s="291"/>
      <c r="O49" s="291"/>
    </row>
    <row r="50" spans="1:15">
      <c r="A50" s="291"/>
      <c r="B50" s="291"/>
      <c r="C50" s="291"/>
      <c r="D50" s="291"/>
      <c r="E50" s="291"/>
      <c r="F50" s="291"/>
      <c r="G50" s="291"/>
      <c r="H50" s="291"/>
      <c r="I50" s="291"/>
      <c r="J50" s="291"/>
      <c r="K50" s="291"/>
      <c r="L50" s="291"/>
      <c r="M50" s="291"/>
      <c r="N50" s="291"/>
      <c r="O50" s="291"/>
    </row>
    <row r="51" spans="1:15">
      <c r="A51" s="291"/>
      <c r="B51" s="291"/>
      <c r="C51" s="291"/>
      <c r="D51" s="291"/>
      <c r="E51" s="291"/>
      <c r="F51" s="291"/>
      <c r="G51" s="291"/>
      <c r="H51" s="291"/>
      <c r="I51" s="291"/>
      <c r="J51" s="291"/>
      <c r="K51" s="291"/>
      <c r="L51" s="291"/>
      <c r="M51" s="291"/>
      <c r="N51" s="291"/>
      <c r="O51" s="291"/>
    </row>
    <row r="52" spans="1:15">
      <c r="A52" s="291"/>
      <c r="B52" s="291"/>
      <c r="C52" s="291"/>
      <c r="D52" s="291"/>
      <c r="E52" s="291"/>
      <c r="F52" s="291"/>
      <c r="G52" s="291"/>
      <c r="H52" s="291"/>
      <c r="I52" s="291"/>
      <c r="J52" s="291"/>
      <c r="K52" s="291"/>
      <c r="L52" s="291"/>
      <c r="M52" s="291"/>
      <c r="N52" s="291"/>
      <c r="O52" s="291"/>
    </row>
    <row r="53" spans="1:15">
      <c r="A53" s="291"/>
      <c r="B53" s="291"/>
      <c r="C53" s="291"/>
      <c r="D53" s="291"/>
      <c r="E53" s="291"/>
      <c r="F53" s="291"/>
      <c r="G53" s="291"/>
      <c r="H53" s="291"/>
      <c r="I53" s="291"/>
      <c r="J53" s="291"/>
      <c r="K53" s="291"/>
      <c r="L53" s="291"/>
      <c r="M53" s="291"/>
      <c r="N53" s="291"/>
      <c r="O53" s="291"/>
    </row>
    <row r="54" spans="1:15">
      <c r="A54" s="291"/>
      <c r="B54" s="291"/>
      <c r="C54" s="291"/>
      <c r="D54" s="291"/>
      <c r="E54" s="291"/>
      <c r="F54" s="291"/>
      <c r="G54" s="291"/>
      <c r="H54" s="291"/>
      <c r="I54" s="291"/>
      <c r="J54" s="291"/>
      <c r="K54" s="291"/>
      <c r="L54" s="291"/>
      <c r="M54" s="291"/>
      <c r="N54" s="291"/>
      <c r="O54" s="291"/>
    </row>
    <row r="55" spans="1:15">
      <c r="A55" s="291"/>
      <c r="B55" s="291"/>
      <c r="C55" s="291"/>
      <c r="D55" s="291"/>
      <c r="E55" s="291"/>
      <c r="F55" s="291"/>
      <c r="G55" s="291"/>
      <c r="H55" s="291"/>
      <c r="I55" s="291"/>
      <c r="J55" s="291"/>
      <c r="K55" s="291"/>
      <c r="L55" s="291"/>
      <c r="M55" s="291"/>
      <c r="N55" s="291"/>
      <c r="O55" s="291"/>
    </row>
    <row r="56" spans="1:15">
      <c r="A56" s="291"/>
      <c r="B56" s="291"/>
      <c r="C56" s="291"/>
      <c r="D56" s="291"/>
      <c r="E56" s="291"/>
      <c r="F56" s="291"/>
      <c r="G56" s="291"/>
      <c r="H56" s="291"/>
      <c r="I56" s="291"/>
      <c r="J56" s="291"/>
      <c r="K56" s="291"/>
      <c r="L56" s="291"/>
      <c r="M56" s="291"/>
      <c r="N56" s="291"/>
      <c r="O56" s="291"/>
    </row>
    <row r="57" spans="1:15">
      <c r="A57" s="291"/>
      <c r="B57" s="291"/>
      <c r="C57" s="291"/>
      <c r="D57" s="291"/>
      <c r="E57" s="291"/>
      <c r="F57" s="291"/>
      <c r="G57" s="291"/>
      <c r="H57" s="291"/>
      <c r="I57" s="291"/>
      <c r="J57" s="291"/>
      <c r="K57" s="291"/>
      <c r="L57" s="291"/>
      <c r="M57" s="291"/>
      <c r="N57" s="291"/>
      <c r="O57" s="291"/>
    </row>
    <row r="58" spans="1:15">
      <c r="A58" s="291"/>
      <c r="B58" s="291"/>
      <c r="C58" s="291"/>
      <c r="D58" s="291"/>
      <c r="E58" s="291"/>
      <c r="F58" s="291"/>
      <c r="G58" s="291"/>
      <c r="H58" s="291"/>
      <c r="I58" s="291"/>
      <c r="J58" s="291"/>
      <c r="K58" s="291"/>
      <c r="L58" s="291"/>
      <c r="M58" s="291"/>
      <c r="N58" s="291"/>
      <c r="O58" s="291"/>
    </row>
    <row r="59" spans="1:15">
      <c r="A59" s="291"/>
      <c r="B59" s="291"/>
      <c r="C59" s="291"/>
      <c r="D59" s="291"/>
      <c r="E59" s="291"/>
      <c r="F59" s="291"/>
      <c r="G59" s="291"/>
      <c r="H59" s="291"/>
      <c r="I59" s="291"/>
      <c r="J59" s="291"/>
      <c r="K59" s="291"/>
      <c r="L59" s="291"/>
      <c r="M59" s="291"/>
      <c r="N59" s="291"/>
      <c r="O59" s="291"/>
    </row>
  </sheetData>
  <sheetProtection selectLockedCells="1"/>
  <mergeCells count="1">
    <mergeCell ref="A4:O59"/>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FAE3-23D5-614B-A9C1-F294179A16CE}">
  <sheetPr codeName="Sheet9">
    <tabColor theme="7" tint="0.79998168889431442"/>
  </sheetPr>
  <dimension ref="A1:I100"/>
  <sheetViews>
    <sheetView workbookViewId="0">
      <selection activeCell="M18" sqref="M18"/>
    </sheetView>
  </sheetViews>
  <sheetFormatPr defaultColWidth="10.5" defaultRowHeight="18"/>
  <sheetData>
    <row r="1" spans="1:9" s="50" customFormat="1">
      <c r="A1" s="60" t="s">
        <v>179</v>
      </c>
    </row>
    <row r="2" spans="1:9" s="28" customFormat="1" ht="15">
      <c r="A2" s="59" t="s">
        <v>180</v>
      </c>
    </row>
    <row r="3" spans="1:9" s="28" customFormat="1" ht="15">
      <c r="A3" s="59" t="s">
        <v>181</v>
      </c>
    </row>
    <row r="5" spans="1:9">
      <c r="A5" s="292" t="s">
        <v>182</v>
      </c>
      <c r="B5" s="292"/>
      <c r="C5" s="292"/>
      <c r="D5" s="292"/>
      <c r="E5" s="292"/>
      <c r="F5" s="292"/>
      <c r="G5" s="292"/>
      <c r="H5" s="292"/>
      <c r="I5" s="292"/>
    </row>
    <row r="6" spans="1:9" ht="28" customHeight="1">
      <c r="A6" s="293"/>
      <c r="B6" s="293"/>
      <c r="C6" s="293"/>
      <c r="D6" s="293"/>
      <c r="E6" s="293"/>
      <c r="F6" s="293"/>
      <c r="G6" s="293"/>
      <c r="H6" s="293"/>
      <c r="I6" s="293"/>
    </row>
    <row r="7" spans="1:9">
      <c r="A7" s="292" t="s">
        <v>183</v>
      </c>
      <c r="B7" s="292"/>
      <c r="C7" s="292"/>
      <c r="D7" s="292"/>
      <c r="E7" s="292"/>
      <c r="F7" s="292"/>
      <c r="G7" s="292"/>
      <c r="H7" s="292"/>
      <c r="I7" s="292"/>
    </row>
    <row r="8" spans="1:9">
      <c r="A8" s="293"/>
      <c r="B8" s="293"/>
      <c r="C8" s="293"/>
      <c r="D8" s="293"/>
      <c r="E8" s="293"/>
      <c r="F8" s="293"/>
      <c r="G8" s="293"/>
      <c r="H8" s="293"/>
      <c r="I8" s="293"/>
    </row>
    <row r="9" spans="1:9">
      <c r="A9" s="293"/>
      <c r="B9" s="293"/>
      <c r="C9" s="293"/>
      <c r="D9" s="293"/>
      <c r="E9" s="293"/>
      <c r="F9" s="293"/>
      <c r="G9" s="293"/>
      <c r="H9" s="293"/>
      <c r="I9" s="293"/>
    </row>
    <row r="10" spans="1:9">
      <c r="A10" s="293"/>
      <c r="B10" s="293"/>
      <c r="C10" s="293"/>
      <c r="D10" s="293"/>
      <c r="E10" s="293"/>
      <c r="F10" s="293"/>
      <c r="G10" s="293"/>
      <c r="H10" s="293"/>
      <c r="I10" s="293"/>
    </row>
    <row r="11" spans="1:9">
      <c r="A11" s="293"/>
      <c r="B11" s="293"/>
      <c r="C11" s="293"/>
      <c r="D11" s="293"/>
      <c r="E11" s="293"/>
      <c r="F11" s="293"/>
      <c r="G11" s="293"/>
      <c r="H11" s="293"/>
      <c r="I11" s="293"/>
    </row>
    <row r="12" spans="1:9">
      <c r="A12" s="293"/>
      <c r="B12" s="293"/>
      <c r="C12" s="293"/>
      <c r="D12" s="293"/>
      <c r="E12" s="293"/>
      <c r="F12" s="293"/>
      <c r="G12" s="293"/>
      <c r="H12" s="293"/>
      <c r="I12" s="293"/>
    </row>
    <row r="13" spans="1:9">
      <c r="A13" s="293"/>
      <c r="B13" s="293"/>
      <c r="C13" s="293"/>
      <c r="D13" s="293"/>
      <c r="E13" s="293"/>
      <c r="F13" s="293"/>
      <c r="G13" s="293"/>
      <c r="H13" s="293"/>
      <c r="I13" s="293"/>
    </row>
    <row r="14" spans="1:9">
      <c r="A14" s="293"/>
      <c r="B14" s="293"/>
      <c r="C14" s="293"/>
      <c r="D14" s="293"/>
      <c r="E14" s="293"/>
      <c r="F14" s="293"/>
      <c r="G14" s="293"/>
      <c r="H14" s="293"/>
      <c r="I14" s="293"/>
    </row>
    <row r="15" spans="1:9">
      <c r="A15" s="293"/>
      <c r="B15" s="293"/>
      <c r="C15" s="293"/>
      <c r="D15" s="293"/>
      <c r="E15" s="293"/>
      <c r="F15" s="293"/>
      <c r="G15" s="293"/>
      <c r="H15" s="293"/>
      <c r="I15" s="293"/>
    </row>
    <row r="16" spans="1:9">
      <c r="A16" s="293"/>
      <c r="B16" s="293"/>
      <c r="C16" s="293"/>
      <c r="D16" s="293"/>
      <c r="E16" s="293"/>
      <c r="F16" s="293"/>
      <c r="G16" s="293"/>
      <c r="H16" s="293"/>
      <c r="I16" s="293"/>
    </row>
    <row r="17" spans="1:9">
      <c r="A17" s="293"/>
      <c r="B17" s="293"/>
      <c r="C17" s="293"/>
      <c r="D17" s="293"/>
      <c r="E17" s="293"/>
      <c r="F17" s="293"/>
      <c r="G17" s="293"/>
      <c r="H17" s="293"/>
      <c r="I17" s="293"/>
    </row>
    <row r="18" spans="1:9">
      <c r="A18" s="293"/>
      <c r="B18" s="293"/>
      <c r="C18" s="293"/>
      <c r="D18" s="293"/>
      <c r="E18" s="293"/>
      <c r="F18" s="293"/>
      <c r="G18" s="293"/>
      <c r="H18" s="293"/>
      <c r="I18" s="293"/>
    </row>
    <row r="19" spans="1:9">
      <c r="A19" s="293"/>
      <c r="B19" s="293"/>
      <c r="C19" s="293"/>
      <c r="D19" s="293"/>
      <c r="E19" s="293"/>
      <c r="F19" s="293"/>
      <c r="G19" s="293"/>
      <c r="H19" s="293"/>
      <c r="I19" s="293"/>
    </row>
    <row r="20" spans="1:9">
      <c r="A20" s="293"/>
      <c r="B20" s="293"/>
      <c r="C20" s="293"/>
      <c r="D20" s="293"/>
      <c r="E20" s="293"/>
      <c r="F20" s="293"/>
      <c r="G20" s="293"/>
      <c r="H20" s="293"/>
      <c r="I20" s="293"/>
    </row>
    <row r="21" spans="1:9">
      <c r="A21" s="293"/>
      <c r="B21" s="293"/>
      <c r="C21" s="293"/>
      <c r="D21" s="293"/>
      <c r="E21" s="293"/>
      <c r="F21" s="293"/>
      <c r="G21" s="293"/>
      <c r="H21" s="293"/>
      <c r="I21" s="293"/>
    </row>
    <row r="22" spans="1:9">
      <c r="A22" s="293"/>
      <c r="B22" s="293"/>
      <c r="C22" s="293"/>
      <c r="D22" s="293"/>
      <c r="E22" s="293"/>
      <c r="F22" s="293"/>
      <c r="G22" s="293"/>
      <c r="H22" s="293"/>
      <c r="I22" s="293"/>
    </row>
    <row r="23" spans="1:9">
      <c r="A23" s="293"/>
      <c r="B23" s="293"/>
      <c r="C23" s="293"/>
      <c r="D23" s="293"/>
      <c r="E23" s="293"/>
      <c r="F23" s="293"/>
      <c r="G23" s="293"/>
      <c r="H23" s="293"/>
      <c r="I23" s="293"/>
    </row>
    <row r="24" spans="1:9">
      <c r="A24" s="293"/>
      <c r="B24" s="293"/>
      <c r="C24" s="293"/>
      <c r="D24" s="293"/>
      <c r="E24" s="293"/>
      <c r="F24" s="293"/>
      <c r="G24" s="293"/>
      <c r="H24" s="293"/>
      <c r="I24" s="293"/>
    </row>
    <row r="25" spans="1:9">
      <c r="A25" s="293"/>
      <c r="B25" s="293"/>
      <c r="C25" s="293"/>
      <c r="D25" s="293"/>
      <c r="E25" s="293"/>
      <c r="F25" s="293"/>
      <c r="G25" s="293"/>
      <c r="H25" s="293"/>
      <c r="I25" s="293"/>
    </row>
    <row r="26" spans="1:9">
      <c r="A26" s="293"/>
      <c r="B26" s="293"/>
      <c r="C26" s="293"/>
      <c r="D26" s="293"/>
      <c r="E26" s="293"/>
      <c r="F26" s="293"/>
      <c r="G26" s="293"/>
      <c r="H26" s="293"/>
      <c r="I26" s="293"/>
    </row>
    <row r="27" spans="1:9">
      <c r="A27" s="293"/>
      <c r="B27" s="293"/>
      <c r="C27" s="293"/>
      <c r="D27" s="293"/>
      <c r="E27" s="293"/>
      <c r="F27" s="293"/>
      <c r="G27" s="293"/>
      <c r="H27" s="293"/>
      <c r="I27" s="293"/>
    </row>
    <row r="28" spans="1:9">
      <c r="A28" s="293"/>
      <c r="B28" s="293"/>
      <c r="C28" s="293"/>
      <c r="D28" s="293"/>
      <c r="E28" s="293"/>
      <c r="F28" s="293"/>
      <c r="G28" s="293"/>
      <c r="H28" s="293"/>
      <c r="I28" s="293"/>
    </row>
    <row r="29" spans="1:9">
      <c r="A29" s="293"/>
      <c r="B29" s="293"/>
      <c r="C29" s="293"/>
      <c r="D29" s="293"/>
      <c r="E29" s="293"/>
      <c r="F29" s="293"/>
      <c r="G29" s="293"/>
      <c r="H29" s="293"/>
      <c r="I29" s="293"/>
    </row>
    <row r="30" spans="1:9">
      <c r="A30" s="293"/>
      <c r="B30" s="293"/>
      <c r="C30" s="293"/>
      <c r="D30" s="293"/>
      <c r="E30" s="293"/>
      <c r="F30" s="293"/>
      <c r="G30" s="293"/>
      <c r="H30" s="293"/>
      <c r="I30" s="293"/>
    </row>
    <row r="31" spans="1:9">
      <c r="A31" s="293"/>
      <c r="B31" s="293"/>
      <c r="C31" s="293"/>
      <c r="D31" s="293"/>
      <c r="E31" s="293"/>
      <c r="F31" s="293"/>
      <c r="G31" s="293"/>
      <c r="H31" s="293"/>
      <c r="I31" s="293"/>
    </row>
    <row r="32" spans="1:9">
      <c r="A32" s="293"/>
      <c r="B32" s="293"/>
      <c r="C32" s="293"/>
      <c r="D32" s="293"/>
      <c r="E32" s="293"/>
      <c r="F32" s="293"/>
      <c r="G32" s="293"/>
      <c r="H32" s="293"/>
      <c r="I32" s="293"/>
    </row>
    <row r="33" spans="1:9">
      <c r="A33" s="293"/>
      <c r="B33" s="293"/>
      <c r="C33" s="293"/>
      <c r="D33" s="293"/>
      <c r="E33" s="293"/>
      <c r="F33" s="293"/>
      <c r="G33" s="293"/>
      <c r="H33" s="293"/>
      <c r="I33" s="293"/>
    </row>
    <row r="34" spans="1:9">
      <c r="A34" s="293"/>
      <c r="B34" s="293"/>
      <c r="C34" s="293"/>
      <c r="D34" s="293"/>
      <c r="E34" s="293"/>
      <c r="F34" s="293"/>
      <c r="G34" s="293"/>
      <c r="H34" s="293"/>
      <c r="I34" s="293"/>
    </row>
    <row r="35" spans="1:9">
      <c r="A35" s="293"/>
      <c r="B35" s="293"/>
      <c r="C35" s="293"/>
      <c r="D35" s="293"/>
      <c r="E35" s="293"/>
      <c r="F35" s="293"/>
      <c r="G35" s="293"/>
      <c r="H35" s="293"/>
      <c r="I35" s="293"/>
    </row>
    <row r="36" spans="1:9">
      <c r="A36" s="293"/>
      <c r="B36" s="293"/>
      <c r="C36" s="293"/>
      <c r="D36" s="293"/>
      <c r="E36" s="293"/>
      <c r="F36" s="293"/>
      <c r="G36" s="293"/>
      <c r="H36" s="293"/>
      <c r="I36" s="293"/>
    </row>
    <row r="37" spans="1:9">
      <c r="A37" s="293"/>
      <c r="B37" s="293"/>
      <c r="C37" s="293"/>
      <c r="D37" s="293"/>
      <c r="E37" s="293"/>
      <c r="F37" s="293"/>
      <c r="G37" s="293"/>
      <c r="H37" s="293"/>
      <c r="I37" s="293"/>
    </row>
    <row r="38" spans="1:9">
      <c r="A38" s="293"/>
      <c r="B38" s="293"/>
      <c r="C38" s="293"/>
      <c r="D38" s="293"/>
      <c r="E38" s="293"/>
      <c r="F38" s="293"/>
      <c r="G38" s="293"/>
      <c r="H38" s="293"/>
      <c r="I38" s="293"/>
    </row>
    <row r="39" spans="1:9">
      <c r="A39" s="293"/>
      <c r="B39" s="293"/>
      <c r="C39" s="293"/>
      <c r="D39" s="293"/>
      <c r="E39" s="293"/>
      <c r="F39" s="293"/>
      <c r="G39" s="293"/>
      <c r="H39" s="293"/>
      <c r="I39" s="293"/>
    </row>
    <row r="40" spans="1:9">
      <c r="A40" s="293"/>
      <c r="B40" s="293"/>
      <c r="C40" s="293"/>
      <c r="D40" s="293"/>
      <c r="E40" s="293"/>
      <c r="F40" s="293"/>
      <c r="G40" s="293"/>
      <c r="H40" s="293"/>
      <c r="I40" s="293"/>
    </row>
    <row r="41" spans="1:9">
      <c r="A41" s="293"/>
      <c r="B41" s="293"/>
      <c r="C41" s="293"/>
      <c r="D41" s="293"/>
      <c r="E41" s="293"/>
      <c r="F41" s="293"/>
      <c r="G41" s="293"/>
      <c r="H41" s="293"/>
      <c r="I41" s="293"/>
    </row>
    <row r="42" spans="1:9">
      <c r="A42" s="293"/>
      <c r="B42" s="293"/>
      <c r="C42" s="293"/>
      <c r="D42" s="293"/>
      <c r="E42" s="293"/>
      <c r="F42" s="293"/>
      <c r="G42" s="293"/>
      <c r="H42" s="293"/>
      <c r="I42" s="293"/>
    </row>
    <row r="43" spans="1:9">
      <c r="A43" s="293"/>
      <c r="B43" s="293"/>
      <c r="C43" s="293"/>
      <c r="D43" s="293"/>
      <c r="E43" s="293"/>
      <c r="F43" s="293"/>
      <c r="G43" s="293"/>
      <c r="H43" s="293"/>
      <c r="I43" s="293"/>
    </row>
    <row r="44" spans="1:9">
      <c r="A44" s="293"/>
      <c r="B44" s="293"/>
      <c r="C44" s="293"/>
      <c r="D44" s="293"/>
      <c r="E44" s="293"/>
      <c r="F44" s="293"/>
      <c r="G44" s="293"/>
      <c r="H44" s="293"/>
      <c r="I44" s="293"/>
    </row>
    <row r="45" spans="1:9">
      <c r="A45" s="293"/>
      <c r="B45" s="293"/>
      <c r="C45" s="293"/>
      <c r="D45" s="293"/>
      <c r="E45" s="293"/>
      <c r="F45" s="293"/>
      <c r="G45" s="293"/>
      <c r="H45" s="293"/>
      <c r="I45" s="293"/>
    </row>
    <row r="46" spans="1:9">
      <c r="A46" s="293"/>
      <c r="B46" s="293"/>
      <c r="C46" s="293"/>
      <c r="D46" s="293"/>
      <c r="E46" s="293"/>
      <c r="F46" s="293"/>
      <c r="G46" s="293"/>
      <c r="H46" s="293"/>
      <c r="I46" s="293"/>
    </row>
    <row r="47" spans="1:9">
      <c r="A47" s="293"/>
      <c r="B47" s="293"/>
      <c r="C47" s="293"/>
      <c r="D47" s="293"/>
      <c r="E47" s="293"/>
      <c r="F47" s="293"/>
      <c r="G47" s="293"/>
      <c r="H47" s="293"/>
      <c r="I47" s="293"/>
    </row>
    <row r="48" spans="1:9">
      <c r="A48" s="293"/>
      <c r="B48" s="293"/>
      <c r="C48" s="293"/>
      <c r="D48" s="293"/>
      <c r="E48" s="293"/>
      <c r="F48" s="293"/>
      <c r="G48" s="293"/>
      <c r="H48" s="293"/>
      <c r="I48" s="293"/>
    </row>
    <row r="49" spans="1:9">
      <c r="A49" s="293"/>
      <c r="B49" s="293"/>
      <c r="C49" s="293"/>
      <c r="D49" s="293"/>
      <c r="E49" s="293"/>
      <c r="F49" s="293"/>
      <c r="G49" s="293"/>
      <c r="H49" s="293"/>
      <c r="I49" s="293"/>
    </row>
    <row r="50" spans="1:9">
      <c r="A50" s="293"/>
      <c r="B50" s="293"/>
      <c r="C50" s="293"/>
      <c r="D50" s="293"/>
      <c r="E50" s="293"/>
      <c r="F50" s="293"/>
      <c r="G50" s="293"/>
      <c r="H50" s="293"/>
      <c r="I50" s="293"/>
    </row>
    <row r="51" spans="1:9">
      <c r="A51" s="293"/>
      <c r="B51" s="293"/>
      <c r="C51" s="293"/>
      <c r="D51" s="293"/>
      <c r="E51" s="293"/>
      <c r="F51" s="293"/>
      <c r="G51" s="293"/>
      <c r="H51" s="293"/>
      <c r="I51" s="293"/>
    </row>
    <row r="52" spans="1:9">
      <c r="A52" s="293"/>
      <c r="B52" s="293"/>
      <c r="C52" s="293"/>
      <c r="D52" s="293"/>
      <c r="E52" s="293"/>
      <c r="F52" s="293"/>
      <c r="G52" s="293"/>
      <c r="H52" s="293"/>
      <c r="I52" s="293"/>
    </row>
    <row r="53" spans="1:9">
      <c r="A53" s="293"/>
      <c r="B53" s="293"/>
      <c r="C53" s="293"/>
      <c r="D53" s="293"/>
      <c r="E53" s="293"/>
      <c r="F53" s="293"/>
      <c r="G53" s="293"/>
      <c r="H53" s="293"/>
      <c r="I53" s="293"/>
    </row>
    <row r="54" spans="1:9">
      <c r="A54" s="293"/>
      <c r="B54" s="293"/>
      <c r="C54" s="293"/>
      <c r="D54" s="293"/>
      <c r="E54" s="293"/>
      <c r="F54" s="293"/>
      <c r="G54" s="293"/>
      <c r="H54" s="293"/>
      <c r="I54" s="293"/>
    </row>
    <row r="55" spans="1:9">
      <c r="A55" s="293"/>
      <c r="B55" s="293"/>
      <c r="C55" s="293"/>
      <c r="D55" s="293"/>
      <c r="E55" s="293"/>
      <c r="F55" s="293"/>
      <c r="G55" s="293"/>
      <c r="H55" s="293"/>
      <c r="I55" s="293"/>
    </row>
    <row r="56" spans="1:9">
      <c r="A56" s="293"/>
      <c r="B56" s="293"/>
      <c r="C56" s="293"/>
      <c r="D56" s="293"/>
      <c r="E56" s="293"/>
      <c r="F56" s="293"/>
      <c r="G56" s="293"/>
      <c r="H56" s="293"/>
      <c r="I56" s="293"/>
    </row>
    <row r="57" spans="1:9">
      <c r="A57" s="293"/>
      <c r="B57" s="293"/>
      <c r="C57" s="293"/>
      <c r="D57" s="293"/>
      <c r="E57" s="293"/>
      <c r="F57" s="293"/>
      <c r="G57" s="293"/>
      <c r="H57" s="293"/>
      <c r="I57" s="293"/>
    </row>
    <row r="58" spans="1:9">
      <c r="A58" s="293"/>
      <c r="B58" s="293"/>
      <c r="C58" s="293"/>
      <c r="D58" s="293"/>
      <c r="E58" s="293"/>
      <c r="F58" s="293"/>
      <c r="G58" s="293"/>
      <c r="H58" s="293"/>
      <c r="I58" s="293"/>
    </row>
    <row r="59" spans="1:9">
      <c r="A59" s="293"/>
      <c r="B59" s="293"/>
      <c r="C59" s="293"/>
      <c r="D59" s="293"/>
      <c r="E59" s="293"/>
      <c r="F59" s="293"/>
      <c r="G59" s="293"/>
      <c r="H59" s="293"/>
      <c r="I59" s="293"/>
    </row>
    <row r="60" spans="1:9">
      <c r="A60" s="293"/>
      <c r="B60" s="293"/>
      <c r="C60" s="293"/>
      <c r="D60" s="293"/>
      <c r="E60" s="293"/>
      <c r="F60" s="293"/>
      <c r="G60" s="293"/>
      <c r="H60" s="293"/>
      <c r="I60" s="293"/>
    </row>
    <row r="61" spans="1:9">
      <c r="A61" s="293"/>
      <c r="B61" s="293"/>
      <c r="C61" s="293"/>
      <c r="D61" s="293"/>
      <c r="E61" s="293"/>
      <c r="F61" s="293"/>
      <c r="G61" s="293"/>
      <c r="H61" s="293"/>
      <c r="I61" s="293"/>
    </row>
    <row r="62" spans="1:9">
      <c r="A62" s="293"/>
      <c r="B62" s="293"/>
      <c r="C62" s="293"/>
      <c r="D62" s="293"/>
      <c r="E62" s="293"/>
      <c r="F62" s="293"/>
      <c r="G62" s="293"/>
      <c r="H62" s="293"/>
      <c r="I62" s="293"/>
    </row>
    <row r="63" spans="1:9">
      <c r="A63" s="293"/>
      <c r="B63" s="293"/>
      <c r="C63" s="293"/>
      <c r="D63" s="293"/>
      <c r="E63" s="293"/>
      <c r="F63" s="293"/>
      <c r="G63" s="293"/>
      <c r="H63" s="293"/>
      <c r="I63" s="293"/>
    </row>
    <row r="64" spans="1:9">
      <c r="A64" s="293"/>
      <c r="B64" s="293"/>
      <c r="C64" s="293"/>
      <c r="D64" s="293"/>
      <c r="E64" s="293"/>
      <c r="F64" s="293"/>
      <c r="G64" s="293"/>
      <c r="H64" s="293"/>
      <c r="I64" s="293"/>
    </row>
    <row r="65" spans="1:9">
      <c r="A65" s="293"/>
      <c r="B65" s="293"/>
      <c r="C65" s="293"/>
      <c r="D65" s="293"/>
      <c r="E65" s="293"/>
      <c r="F65" s="293"/>
      <c r="G65" s="293"/>
      <c r="H65" s="293"/>
      <c r="I65" s="293"/>
    </row>
    <row r="66" spans="1:9">
      <c r="A66" s="293"/>
      <c r="B66" s="293"/>
      <c r="C66" s="293"/>
      <c r="D66" s="293"/>
      <c r="E66" s="293"/>
      <c r="F66" s="293"/>
      <c r="G66" s="293"/>
      <c r="H66" s="293"/>
      <c r="I66" s="293"/>
    </row>
    <row r="67" spans="1:9">
      <c r="A67" s="293"/>
      <c r="B67" s="293"/>
      <c r="C67" s="293"/>
      <c r="D67" s="293"/>
      <c r="E67" s="293"/>
      <c r="F67" s="293"/>
      <c r="G67" s="293"/>
      <c r="H67" s="293"/>
      <c r="I67" s="293"/>
    </row>
    <row r="68" spans="1:9">
      <c r="A68" s="293"/>
      <c r="B68" s="293"/>
      <c r="C68" s="293"/>
      <c r="D68" s="293"/>
      <c r="E68" s="293"/>
      <c r="F68" s="293"/>
      <c r="G68" s="293"/>
      <c r="H68" s="293"/>
      <c r="I68" s="293"/>
    </row>
    <row r="69" spans="1:9">
      <c r="A69" s="293"/>
      <c r="B69" s="293"/>
      <c r="C69" s="293"/>
      <c r="D69" s="293"/>
      <c r="E69" s="293"/>
      <c r="F69" s="293"/>
      <c r="G69" s="293"/>
      <c r="H69" s="293"/>
      <c r="I69" s="293"/>
    </row>
    <row r="70" spans="1:9">
      <c r="A70" s="293"/>
      <c r="B70" s="293"/>
      <c r="C70" s="293"/>
      <c r="D70" s="293"/>
      <c r="E70" s="293"/>
      <c r="F70" s="293"/>
      <c r="G70" s="293"/>
      <c r="H70" s="293"/>
      <c r="I70" s="293"/>
    </row>
    <row r="71" spans="1:9">
      <c r="A71" s="293"/>
      <c r="B71" s="293"/>
      <c r="C71" s="293"/>
      <c r="D71" s="293"/>
      <c r="E71" s="293"/>
      <c r="F71" s="293"/>
      <c r="G71" s="293"/>
      <c r="H71" s="293"/>
      <c r="I71" s="293"/>
    </row>
    <row r="72" spans="1:9">
      <c r="A72" s="293"/>
      <c r="B72" s="293"/>
      <c r="C72" s="293"/>
      <c r="D72" s="293"/>
      <c r="E72" s="293"/>
      <c r="F72" s="293"/>
      <c r="G72" s="293"/>
      <c r="H72" s="293"/>
      <c r="I72" s="293"/>
    </row>
    <row r="73" spans="1:9">
      <c r="A73" s="293"/>
      <c r="B73" s="293"/>
      <c r="C73" s="293"/>
      <c r="D73" s="293"/>
      <c r="E73" s="293"/>
      <c r="F73" s="293"/>
      <c r="G73" s="293"/>
      <c r="H73" s="293"/>
      <c r="I73" s="293"/>
    </row>
    <row r="74" spans="1:9">
      <c r="A74" s="293"/>
      <c r="B74" s="293"/>
      <c r="C74" s="293"/>
      <c r="D74" s="293"/>
      <c r="E74" s="293"/>
      <c r="F74" s="293"/>
      <c r="G74" s="293"/>
      <c r="H74" s="293"/>
      <c r="I74" s="293"/>
    </row>
    <row r="75" spans="1:9">
      <c r="A75" s="293"/>
      <c r="B75" s="293"/>
      <c r="C75" s="293"/>
      <c r="D75" s="293"/>
      <c r="E75" s="293"/>
      <c r="F75" s="293"/>
      <c r="G75" s="293"/>
      <c r="H75" s="293"/>
      <c r="I75" s="293"/>
    </row>
    <row r="76" spans="1:9">
      <c r="A76" s="293"/>
      <c r="B76" s="293"/>
      <c r="C76" s="293"/>
      <c r="D76" s="293"/>
      <c r="E76" s="293"/>
      <c r="F76" s="293"/>
      <c r="G76" s="293"/>
      <c r="H76" s="293"/>
      <c r="I76" s="293"/>
    </row>
    <row r="77" spans="1:9">
      <c r="A77" s="293"/>
      <c r="B77" s="293"/>
      <c r="C77" s="293"/>
      <c r="D77" s="293"/>
      <c r="E77" s="293"/>
      <c r="F77" s="293"/>
      <c r="G77" s="293"/>
      <c r="H77" s="293"/>
      <c r="I77" s="293"/>
    </row>
    <row r="78" spans="1:9">
      <c r="A78" s="293"/>
      <c r="B78" s="293"/>
      <c r="C78" s="293"/>
      <c r="D78" s="293"/>
      <c r="E78" s="293"/>
      <c r="F78" s="293"/>
      <c r="G78" s="293"/>
      <c r="H78" s="293"/>
      <c r="I78" s="293"/>
    </row>
    <row r="79" spans="1:9">
      <c r="A79" s="293"/>
      <c r="B79" s="293"/>
      <c r="C79" s="293"/>
      <c r="D79" s="293"/>
      <c r="E79" s="293"/>
      <c r="F79" s="293"/>
      <c r="G79" s="293"/>
      <c r="H79" s="293"/>
      <c r="I79" s="293"/>
    </row>
    <row r="80" spans="1:9">
      <c r="A80" s="293"/>
      <c r="B80" s="293"/>
      <c r="C80" s="293"/>
      <c r="D80" s="293"/>
      <c r="E80" s="293"/>
      <c r="F80" s="293"/>
      <c r="G80" s="293"/>
      <c r="H80" s="293"/>
      <c r="I80" s="293"/>
    </row>
    <row r="81" spans="1:9">
      <c r="A81" s="293"/>
      <c r="B81" s="293"/>
      <c r="C81" s="293"/>
      <c r="D81" s="293"/>
      <c r="E81" s="293"/>
      <c r="F81" s="293"/>
      <c r="G81" s="293"/>
      <c r="H81" s="293"/>
      <c r="I81" s="293"/>
    </row>
    <row r="82" spans="1:9">
      <c r="A82" s="293"/>
      <c r="B82" s="293"/>
      <c r="C82" s="293"/>
      <c r="D82" s="293"/>
      <c r="E82" s="293"/>
      <c r="F82" s="293"/>
      <c r="G82" s="293"/>
      <c r="H82" s="293"/>
      <c r="I82" s="293"/>
    </row>
    <row r="83" spans="1:9">
      <c r="A83" s="293"/>
      <c r="B83" s="293"/>
      <c r="C83" s="293"/>
      <c r="D83" s="293"/>
      <c r="E83" s="293"/>
      <c r="F83" s="293"/>
      <c r="G83" s="293"/>
      <c r="H83" s="293"/>
      <c r="I83" s="293"/>
    </row>
    <row r="84" spans="1:9">
      <c r="A84" s="293"/>
      <c r="B84" s="293"/>
      <c r="C84" s="293"/>
      <c r="D84" s="293"/>
      <c r="E84" s="293"/>
      <c r="F84" s="293"/>
      <c r="G84" s="293"/>
      <c r="H84" s="293"/>
      <c r="I84" s="293"/>
    </row>
    <row r="85" spans="1:9">
      <c r="A85" s="293"/>
      <c r="B85" s="293"/>
      <c r="C85" s="293"/>
      <c r="D85" s="293"/>
      <c r="E85" s="293"/>
      <c r="F85" s="293"/>
      <c r="G85" s="293"/>
      <c r="H85" s="293"/>
      <c r="I85" s="293"/>
    </row>
    <row r="86" spans="1:9">
      <c r="A86" s="293"/>
      <c r="B86" s="293"/>
      <c r="C86" s="293"/>
      <c r="D86" s="293"/>
      <c r="E86" s="293"/>
      <c r="F86" s="293"/>
      <c r="G86" s="293"/>
      <c r="H86" s="293"/>
      <c r="I86" s="293"/>
    </row>
    <row r="87" spans="1:9">
      <c r="A87" s="293"/>
      <c r="B87" s="293"/>
      <c r="C87" s="293"/>
      <c r="D87" s="293"/>
      <c r="E87" s="293"/>
      <c r="F87" s="293"/>
      <c r="G87" s="293"/>
      <c r="H87" s="293"/>
      <c r="I87" s="293"/>
    </row>
    <row r="88" spans="1:9">
      <c r="A88" s="293"/>
      <c r="B88" s="293"/>
      <c r="C88" s="293"/>
      <c r="D88" s="293"/>
      <c r="E88" s="293"/>
      <c r="F88" s="293"/>
      <c r="G88" s="293"/>
      <c r="H88" s="293"/>
      <c r="I88" s="293"/>
    </row>
    <row r="89" spans="1:9">
      <c r="A89" s="293"/>
      <c r="B89" s="293"/>
      <c r="C89" s="293"/>
      <c r="D89" s="293"/>
      <c r="E89" s="293"/>
      <c r="F89" s="293"/>
      <c r="G89" s="293"/>
      <c r="H89" s="293"/>
      <c r="I89" s="293"/>
    </row>
    <row r="90" spans="1:9">
      <c r="A90" s="293"/>
      <c r="B90" s="293"/>
      <c r="C90" s="293"/>
      <c r="D90" s="293"/>
      <c r="E90" s="293"/>
      <c r="F90" s="293"/>
      <c r="G90" s="293"/>
      <c r="H90" s="293"/>
      <c r="I90" s="293"/>
    </row>
    <row r="91" spans="1:9">
      <c r="A91" s="293"/>
      <c r="B91" s="293"/>
      <c r="C91" s="293"/>
      <c r="D91" s="293"/>
      <c r="E91" s="293"/>
      <c r="F91" s="293"/>
      <c r="G91" s="293"/>
      <c r="H91" s="293"/>
      <c r="I91" s="293"/>
    </row>
    <row r="92" spans="1:9">
      <c r="A92" s="293"/>
      <c r="B92" s="293"/>
      <c r="C92" s="293"/>
      <c r="D92" s="293"/>
      <c r="E92" s="293"/>
      <c r="F92" s="293"/>
      <c r="G92" s="293"/>
      <c r="H92" s="293"/>
      <c r="I92" s="293"/>
    </row>
    <row r="93" spans="1:9">
      <c r="A93" s="293"/>
      <c r="B93" s="293"/>
      <c r="C93" s="293"/>
      <c r="D93" s="293"/>
      <c r="E93" s="293"/>
      <c r="F93" s="293"/>
      <c r="G93" s="293"/>
      <c r="H93" s="293"/>
      <c r="I93" s="293"/>
    </row>
    <row r="94" spans="1:9">
      <c r="A94" s="293"/>
      <c r="B94" s="293"/>
      <c r="C94" s="293"/>
      <c r="D94" s="293"/>
      <c r="E94" s="293"/>
      <c r="F94" s="293"/>
      <c r="G94" s="293"/>
      <c r="H94" s="293"/>
      <c r="I94" s="293"/>
    </row>
    <row r="95" spans="1:9">
      <c r="A95" s="293"/>
      <c r="B95" s="293"/>
      <c r="C95" s="293"/>
      <c r="D95" s="293"/>
      <c r="E95" s="293"/>
      <c r="F95" s="293"/>
      <c r="G95" s="293"/>
      <c r="H95" s="293"/>
      <c r="I95" s="293"/>
    </row>
    <row r="96" spans="1:9">
      <c r="A96" s="293"/>
      <c r="B96" s="293"/>
      <c r="C96" s="293"/>
      <c r="D96" s="293"/>
      <c r="E96" s="293"/>
      <c r="F96" s="293"/>
      <c r="G96" s="293"/>
      <c r="H96" s="293"/>
      <c r="I96" s="293"/>
    </row>
    <row r="97" spans="1:9">
      <c r="A97" s="293"/>
      <c r="B97" s="293"/>
      <c r="C97" s="293"/>
      <c r="D97" s="293"/>
      <c r="E97" s="293"/>
      <c r="F97" s="293"/>
      <c r="G97" s="293"/>
      <c r="H97" s="293"/>
      <c r="I97" s="293"/>
    </row>
    <row r="98" spans="1:9">
      <c r="A98" s="293"/>
      <c r="B98" s="293"/>
      <c r="C98" s="293"/>
      <c r="D98" s="293"/>
      <c r="E98" s="293"/>
      <c r="F98" s="293"/>
      <c r="G98" s="293"/>
      <c r="H98" s="293"/>
      <c r="I98" s="293"/>
    </row>
    <row r="99" spans="1:9">
      <c r="A99" s="293"/>
      <c r="B99" s="293"/>
      <c r="C99" s="293"/>
      <c r="D99" s="293"/>
      <c r="E99" s="293"/>
      <c r="F99" s="293"/>
      <c r="G99" s="293"/>
      <c r="H99" s="293"/>
      <c r="I99" s="293"/>
    </row>
    <row r="100" spans="1:9">
      <c r="A100" s="293"/>
      <c r="B100" s="293"/>
      <c r="C100" s="293"/>
      <c r="D100" s="293"/>
      <c r="E100" s="293"/>
      <c r="F100" s="293"/>
      <c r="G100" s="293"/>
      <c r="H100" s="293"/>
      <c r="I100" s="293"/>
    </row>
  </sheetData>
  <sheetProtection selectLockedCells="1"/>
  <mergeCells count="4">
    <mergeCell ref="A5:I5"/>
    <mergeCell ref="A6:I6"/>
    <mergeCell ref="A7:I7"/>
    <mergeCell ref="A8:I100"/>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1"/>
  <sheetViews>
    <sheetView workbookViewId="0">
      <selection activeCell="G6" sqref="G6"/>
    </sheetView>
  </sheetViews>
  <sheetFormatPr defaultColWidth="8.83203125" defaultRowHeight="18"/>
  <cols>
    <col min="1" max="1" width="3.83203125" customWidth="1"/>
    <col min="4" max="4" width="35" bestFit="1" customWidth="1"/>
    <col min="5" max="5" width="20.58203125" customWidth="1"/>
    <col min="6" max="6" width="6.83203125" bestFit="1" customWidth="1"/>
    <col min="7" max="7" width="74.33203125" customWidth="1"/>
  </cols>
  <sheetData>
    <row r="1" spans="2:7" ht="18.5" thickBot="1"/>
    <row r="2" spans="2:7" ht="22.5" customHeight="1" thickBot="1">
      <c r="B2" s="300" t="s">
        <v>184</v>
      </c>
      <c r="C2" s="17" t="s">
        <v>185</v>
      </c>
      <c r="D2" s="18" t="s">
        <v>186</v>
      </c>
      <c r="E2" s="18" t="s">
        <v>187</v>
      </c>
      <c r="F2" s="18" t="s">
        <v>188</v>
      </c>
      <c r="G2" s="19" t="s">
        <v>189</v>
      </c>
    </row>
    <row r="3" spans="2:7" ht="55" customHeight="1" thickTop="1">
      <c r="B3" s="301"/>
      <c r="C3" s="294" t="s">
        <v>190</v>
      </c>
      <c r="D3" s="14" t="s">
        <v>191</v>
      </c>
      <c r="E3" s="14" t="s">
        <v>192</v>
      </c>
      <c r="F3" s="14" t="s">
        <v>193</v>
      </c>
      <c r="G3" s="15" t="s">
        <v>194</v>
      </c>
    </row>
    <row r="4" spans="2:7" ht="55" customHeight="1" thickBot="1">
      <c r="B4" s="301"/>
      <c r="C4" s="295"/>
      <c r="D4" s="12" t="s">
        <v>195</v>
      </c>
      <c r="E4" s="16" t="s">
        <v>196</v>
      </c>
      <c r="F4" s="16" t="s">
        <v>197</v>
      </c>
      <c r="G4" s="25" t="s">
        <v>198</v>
      </c>
    </row>
    <row r="5" spans="2:7" ht="55" customHeight="1">
      <c r="B5" s="301"/>
      <c r="C5" s="296" t="s">
        <v>199</v>
      </c>
      <c r="D5" s="14" t="s">
        <v>200</v>
      </c>
      <c r="E5" s="14" t="s">
        <v>201</v>
      </c>
      <c r="F5" s="14" t="s">
        <v>202</v>
      </c>
      <c r="G5" s="15" t="s">
        <v>203</v>
      </c>
    </row>
    <row r="6" spans="2:7" ht="55" customHeight="1">
      <c r="B6" s="301"/>
      <c r="C6" s="297"/>
      <c r="D6" s="9" t="s">
        <v>204</v>
      </c>
      <c r="E6" s="9" t="s">
        <v>201</v>
      </c>
      <c r="F6" s="9" t="s">
        <v>202</v>
      </c>
      <c r="G6" s="10" t="s">
        <v>205</v>
      </c>
    </row>
    <row r="7" spans="2:7" ht="55" customHeight="1">
      <c r="B7" s="301"/>
      <c r="C7" s="297"/>
      <c r="D7" s="9" t="s">
        <v>206</v>
      </c>
      <c r="E7" s="9" t="s">
        <v>201</v>
      </c>
      <c r="F7" s="9" t="s">
        <v>202</v>
      </c>
      <c r="G7" s="10" t="s">
        <v>207</v>
      </c>
    </row>
    <row r="8" spans="2:7" ht="55" customHeight="1">
      <c r="B8" s="301"/>
      <c r="C8" s="297"/>
      <c r="D8" s="9" t="s">
        <v>208</v>
      </c>
      <c r="E8" s="9" t="s">
        <v>201</v>
      </c>
      <c r="F8" s="9" t="s">
        <v>202</v>
      </c>
      <c r="G8" s="10" t="s">
        <v>209</v>
      </c>
    </row>
    <row r="9" spans="2:7" ht="55" customHeight="1">
      <c r="B9" s="301"/>
      <c r="C9" s="297"/>
      <c r="D9" s="9" t="s">
        <v>210</v>
      </c>
      <c r="E9" s="9" t="s">
        <v>211</v>
      </c>
      <c r="F9" s="9" t="s">
        <v>197</v>
      </c>
      <c r="G9" s="10" t="s">
        <v>212</v>
      </c>
    </row>
    <row r="10" spans="2:7" ht="55" customHeight="1">
      <c r="B10" s="301"/>
      <c r="C10" s="298"/>
      <c r="D10" s="26" t="s">
        <v>213</v>
      </c>
      <c r="E10" s="26" t="s">
        <v>214</v>
      </c>
      <c r="F10" s="9" t="s">
        <v>197</v>
      </c>
      <c r="G10" s="27" t="s">
        <v>215</v>
      </c>
    </row>
    <row r="11" spans="2:7" ht="245.25" customHeight="1" thickBot="1">
      <c r="B11" s="302"/>
      <c r="C11" s="299"/>
      <c r="D11" s="11" t="s">
        <v>216</v>
      </c>
      <c r="E11" s="12" t="s">
        <v>217</v>
      </c>
      <c r="F11" s="12" t="s">
        <v>197</v>
      </c>
      <c r="G11" s="13" t="s">
        <v>218</v>
      </c>
    </row>
  </sheetData>
  <sheetProtection algorithmName="SHA-512" hashValue="urTQvEkA9IscmQg5ywRr4DfaVNXOpn4xZZKxMJ9208l3GbO8n3w4pzyCmPS+JTmznObpVUbX92FERlW81IWtCg==" saltValue="1ntVCxLY2kQyHodJuVpyjQ==" spinCount="100000" sheet="1" objects="1" scenarios="1" selectLockedCells="1"/>
  <mergeCells count="3">
    <mergeCell ref="C3:C4"/>
    <mergeCell ref="C5:C11"/>
    <mergeCell ref="B2:B11"/>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E29"/>
  <sheetViews>
    <sheetView showGridLines="0" topLeftCell="A6" zoomScaleNormal="80" workbookViewId="0">
      <selection activeCell="C18" sqref="C18"/>
    </sheetView>
  </sheetViews>
  <sheetFormatPr defaultColWidth="8.83203125" defaultRowHeight="18"/>
  <cols>
    <col min="1" max="1" width="29.5" customWidth="1"/>
    <col min="2" max="2" width="59" customWidth="1"/>
    <col min="3" max="3" width="7.33203125" bestFit="1" customWidth="1"/>
    <col min="4" max="4" width="36.5" customWidth="1"/>
    <col min="5" max="5" width="92" customWidth="1"/>
  </cols>
  <sheetData>
    <row r="1" spans="1:5" ht="22.5">
      <c r="A1" s="1" t="s">
        <v>219</v>
      </c>
    </row>
    <row r="2" spans="1:5">
      <c r="A2" s="69" t="s">
        <v>220</v>
      </c>
      <c r="B2" s="69" t="s">
        <v>221</v>
      </c>
      <c r="C2" s="69" t="s">
        <v>222</v>
      </c>
      <c r="D2" s="69" t="s">
        <v>223</v>
      </c>
      <c r="E2" s="69" t="s">
        <v>66</v>
      </c>
    </row>
    <row r="3" spans="1:5" ht="36" customHeight="1">
      <c r="A3" s="8" t="s">
        <v>224</v>
      </c>
      <c r="B3" s="2" t="s">
        <v>225</v>
      </c>
      <c r="C3" s="8" t="s">
        <v>226</v>
      </c>
      <c r="D3" s="21">
        <v>0</v>
      </c>
      <c r="E3" s="64" t="s">
        <v>227</v>
      </c>
    </row>
    <row r="4" spans="1:5" ht="36" customHeight="1">
      <c r="A4" s="8" t="s">
        <v>228</v>
      </c>
      <c r="B4" s="2" t="s">
        <v>229</v>
      </c>
      <c r="C4" s="8" t="s">
        <v>226</v>
      </c>
      <c r="D4" s="21">
        <v>0</v>
      </c>
      <c r="E4" s="2" t="s">
        <v>230</v>
      </c>
    </row>
    <row r="5" spans="1:5" ht="36" customHeight="1">
      <c r="A5" s="8" t="s">
        <v>122</v>
      </c>
      <c r="B5" s="2" t="s">
        <v>231</v>
      </c>
      <c r="C5" s="8" t="s">
        <v>226</v>
      </c>
      <c r="D5" s="21">
        <v>0</v>
      </c>
      <c r="E5" s="2" t="s">
        <v>230</v>
      </c>
    </row>
    <row r="6" spans="1:5" ht="36" customHeight="1">
      <c r="A6" s="8" t="s">
        <v>136</v>
      </c>
      <c r="B6" s="2" t="s">
        <v>232</v>
      </c>
      <c r="C6" s="8" t="s">
        <v>226</v>
      </c>
      <c r="D6" s="21">
        <v>0</v>
      </c>
      <c r="E6" s="2" t="s">
        <v>233</v>
      </c>
    </row>
    <row r="7" spans="1:5" ht="36" customHeight="1">
      <c r="A7" s="8" t="s">
        <v>142</v>
      </c>
      <c r="B7" s="2" t="s">
        <v>234</v>
      </c>
      <c r="C7" s="8" t="s">
        <v>226</v>
      </c>
      <c r="D7" s="21">
        <v>0</v>
      </c>
      <c r="E7" s="2" t="s">
        <v>235</v>
      </c>
    </row>
    <row r="8" spans="1:5" ht="36" customHeight="1">
      <c r="A8" s="8" t="s">
        <v>236</v>
      </c>
      <c r="B8" s="2" t="s">
        <v>236</v>
      </c>
      <c r="C8" s="8" t="s">
        <v>226</v>
      </c>
      <c r="D8" s="21">
        <v>0</v>
      </c>
      <c r="E8" s="64" t="s">
        <v>237</v>
      </c>
    </row>
    <row r="9" spans="1:5" ht="36" customHeight="1">
      <c r="A9" s="8" t="s">
        <v>238</v>
      </c>
      <c r="B9" s="2" t="s">
        <v>239</v>
      </c>
      <c r="C9" s="8" t="s">
        <v>226</v>
      </c>
      <c r="D9" s="21">
        <v>0</v>
      </c>
      <c r="E9" s="2" t="s">
        <v>230</v>
      </c>
    </row>
    <row r="10" spans="1:5" ht="36" customHeight="1">
      <c r="A10" s="8" t="s">
        <v>131</v>
      </c>
      <c r="B10" s="2" t="s">
        <v>240</v>
      </c>
      <c r="C10" s="8" t="s">
        <v>226</v>
      </c>
      <c r="D10" s="21">
        <v>0</v>
      </c>
      <c r="E10" s="2" t="s">
        <v>241</v>
      </c>
    </row>
    <row r="11" spans="1:5" ht="36" customHeight="1">
      <c r="A11" s="8" t="s">
        <v>132</v>
      </c>
      <c r="B11" s="2" t="s">
        <v>242</v>
      </c>
      <c r="C11" s="8" t="s">
        <v>226</v>
      </c>
      <c r="D11" s="21">
        <v>0</v>
      </c>
      <c r="E11" s="64" t="s">
        <v>243</v>
      </c>
    </row>
    <row r="12" spans="1:5" ht="36" customHeight="1">
      <c r="A12" s="8" t="s">
        <v>138</v>
      </c>
      <c r="B12" s="2" t="s">
        <v>244</v>
      </c>
      <c r="C12" s="8" t="s">
        <v>226</v>
      </c>
      <c r="D12" s="21">
        <v>0</v>
      </c>
      <c r="E12" s="2" t="s">
        <v>235</v>
      </c>
    </row>
    <row r="13" spans="1:5" ht="36" customHeight="1">
      <c r="A13" s="8" t="s">
        <v>134</v>
      </c>
      <c r="B13" s="2" t="s">
        <v>245</v>
      </c>
      <c r="C13" s="8" t="s">
        <v>226</v>
      </c>
      <c r="D13" s="21">
        <v>0</v>
      </c>
      <c r="E13" s="2" t="s">
        <v>166</v>
      </c>
    </row>
    <row r="14" spans="1:5" ht="36" customHeight="1">
      <c r="A14" s="8" t="s">
        <v>246</v>
      </c>
      <c r="B14" s="2" t="s">
        <v>247</v>
      </c>
      <c r="C14" s="8" t="s">
        <v>226</v>
      </c>
      <c r="D14" s="21">
        <v>0</v>
      </c>
      <c r="E14" s="64" t="s">
        <v>248</v>
      </c>
    </row>
    <row r="15" spans="1:5" ht="36" customHeight="1">
      <c r="A15" s="8" t="s">
        <v>140</v>
      </c>
      <c r="B15" s="2" t="s">
        <v>249</v>
      </c>
      <c r="C15" s="8" t="s">
        <v>226</v>
      </c>
      <c r="D15" s="21">
        <v>0</v>
      </c>
      <c r="E15" s="2" t="s">
        <v>166</v>
      </c>
    </row>
    <row r="16" spans="1:5" ht="36" customHeight="1">
      <c r="A16" s="8" t="s">
        <v>250</v>
      </c>
      <c r="B16" s="2" t="s">
        <v>251</v>
      </c>
      <c r="C16" s="8" t="s">
        <v>226</v>
      </c>
      <c r="D16" s="21">
        <v>0</v>
      </c>
      <c r="E16" s="2" t="s">
        <v>252</v>
      </c>
    </row>
    <row r="17" spans="1:5" ht="36" customHeight="1">
      <c r="A17" s="8" t="s">
        <v>173</v>
      </c>
      <c r="B17" s="2" t="s">
        <v>253</v>
      </c>
      <c r="C17" s="8" t="s">
        <v>226</v>
      </c>
      <c r="D17" s="21">
        <v>0</v>
      </c>
      <c r="E17" s="2" t="s">
        <v>254</v>
      </c>
    </row>
    <row r="18" spans="1:5" ht="36" customHeight="1">
      <c r="A18" s="8" t="s">
        <v>255</v>
      </c>
      <c r="B18" s="2" t="s">
        <v>256</v>
      </c>
      <c r="C18" s="8" t="s">
        <v>226</v>
      </c>
      <c r="D18" s="21">
        <v>0</v>
      </c>
      <c r="E18" s="64" t="s">
        <v>257</v>
      </c>
    </row>
    <row r="19" spans="1:5" ht="36" customHeight="1">
      <c r="A19" s="8" t="s">
        <v>130</v>
      </c>
      <c r="B19" s="2" t="s">
        <v>258</v>
      </c>
      <c r="C19" s="8" t="s">
        <v>226</v>
      </c>
      <c r="D19" s="21">
        <v>0</v>
      </c>
      <c r="E19" s="2" t="s">
        <v>259</v>
      </c>
    </row>
    <row r="20" spans="1:5" ht="36" customHeight="1">
      <c r="A20" s="8" t="s">
        <v>137</v>
      </c>
      <c r="B20" s="2" t="s">
        <v>260</v>
      </c>
      <c r="C20" s="8" t="s">
        <v>226</v>
      </c>
      <c r="D20" s="21">
        <v>0</v>
      </c>
      <c r="E20" s="2" t="s">
        <v>261</v>
      </c>
    </row>
    <row r="21" spans="1:5" ht="36" customHeight="1">
      <c r="A21" s="8" t="s">
        <v>262</v>
      </c>
      <c r="B21" s="2" t="s">
        <v>263</v>
      </c>
      <c r="C21" s="8" t="s">
        <v>226</v>
      </c>
      <c r="D21" s="21">
        <v>0</v>
      </c>
      <c r="E21" s="64" t="s">
        <v>264</v>
      </c>
    </row>
    <row r="22" spans="1:5" ht="36" customHeight="1">
      <c r="A22" s="8" t="s">
        <v>128</v>
      </c>
      <c r="B22" s="2" t="s">
        <v>265</v>
      </c>
      <c r="C22" s="8" t="s">
        <v>226</v>
      </c>
      <c r="D22" s="21">
        <v>0</v>
      </c>
      <c r="E22" s="64" t="s">
        <v>266</v>
      </c>
    </row>
    <row r="23" spans="1:5" ht="36" customHeight="1">
      <c r="A23" s="8" t="s">
        <v>262</v>
      </c>
      <c r="B23" s="2" t="s">
        <v>263</v>
      </c>
      <c r="C23" s="8" t="s">
        <v>226</v>
      </c>
      <c r="D23" s="21">
        <v>0</v>
      </c>
      <c r="E23" s="64" t="s">
        <v>264</v>
      </c>
    </row>
    <row r="24" spans="1:5" ht="36" customHeight="1">
      <c r="A24" s="8" t="s">
        <v>167</v>
      </c>
      <c r="B24" s="2" t="s">
        <v>267</v>
      </c>
      <c r="C24" s="8" t="s">
        <v>226</v>
      </c>
      <c r="D24" s="21">
        <v>0</v>
      </c>
      <c r="E24" s="2" t="s">
        <v>268</v>
      </c>
    </row>
    <row r="25" spans="1:5" ht="36" customHeight="1">
      <c r="A25" s="8" t="s">
        <v>269</v>
      </c>
      <c r="B25" s="2" t="s">
        <v>265</v>
      </c>
      <c r="C25" s="8" t="s">
        <v>226</v>
      </c>
      <c r="D25" s="21">
        <v>0</v>
      </c>
      <c r="E25" s="64" t="s">
        <v>266</v>
      </c>
    </row>
    <row r="26" spans="1:5" ht="36" customHeight="1">
      <c r="A26" s="8" t="s">
        <v>123</v>
      </c>
      <c r="B26" s="2" t="s">
        <v>270</v>
      </c>
      <c r="C26" s="8" t="s">
        <v>226</v>
      </c>
      <c r="D26" s="21">
        <v>0</v>
      </c>
      <c r="E26" s="2" t="s">
        <v>166</v>
      </c>
    </row>
    <row r="27" spans="1:5" ht="36" customHeight="1">
      <c r="A27" s="8" t="s">
        <v>169</v>
      </c>
      <c r="B27" s="2" t="s">
        <v>271</v>
      </c>
      <c r="C27" s="8" t="s">
        <v>226</v>
      </c>
      <c r="D27" s="21">
        <v>0</v>
      </c>
      <c r="E27" s="64" t="s">
        <v>272</v>
      </c>
    </row>
    <row r="28" spans="1:5" ht="36" customHeight="1">
      <c r="A28" s="8" t="s">
        <v>170</v>
      </c>
      <c r="B28" s="2" t="s">
        <v>273</v>
      </c>
      <c r="C28" s="8" t="s">
        <v>226</v>
      </c>
      <c r="D28" s="21">
        <v>0</v>
      </c>
      <c r="E28" s="2" t="s">
        <v>274</v>
      </c>
    </row>
    <row r="29" spans="1:5" ht="36" customHeight="1">
      <c r="A29" s="8" t="s">
        <v>171</v>
      </c>
      <c r="B29" s="2" t="s">
        <v>275</v>
      </c>
      <c r="C29" s="8" t="s">
        <v>226</v>
      </c>
      <c r="D29" s="21">
        <v>0</v>
      </c>
      <c r="E29" s="64" t="s">
        <v>276</v>
      </c>
    </row>
  </sheetData>
  <sheetProtection algorithmName="SHA-512" hashValue="BexvHq5RCgLvNzncbPioiPgEGddyPlInUtqgCMFJRRKoelTQZfG8XLBwlenHCUli+3sC5x+mTozgyHo6omFuhA==" saltValue="xnqeBxOqdURY01uR+6PsZA==" spinCount="100000" sheet="1" objects="1" scenarios="1" selectLockedCells="1"/>
  <phoneticPr fontId="3"/>
  <printOptions horizontalCentered="1"/>
  <pageMargins left="0" right="0" top="0.73" bottom="0" header="0.31496062992125984" footer="0.31496062992125984"/>
  <pageSetup paperSize="9" scale="9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ac6db4-8ba2-4cff-a668-bd0232e6b8a5">
      <Terms xmlns="http://schemas.microsoft.com/office/infopath/2007/PartnerControls"/>
    </lcf76f155ced4ddcb4097134ff3c332f>
    <TaxCatchAll xmlns="11855fe9-b8d1-4ee7-afca-ad95c82cb3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A76B0E73F8E2B459405C7BB50643779" ma:contentTypeVersion="13" ma:contentTypeDescription="新しいドキュメントを作成します。" ma:contentTypeScope="" ma:versionID="64735417320503a5b17d53c4e4587916">
  <xsd:schema xmlns:xsd="http://www.w3.org/2001/XMLSchema" xmlns:xs="http://www.w3.org/2001/XMLSchema" xmlns:p="http://schemas.microsoft.com/office/2006/metadata/properties" xmlns:ns2="01ac6db4-8ba2-4cff-a668-bd0232e6b8a5" xmlns:ns3="11855fe9-b8d1-4ee7-afca-ad95c82cb3ef" targetNamespace="http://schemas.microsoft.com/office/2006/metadata/properties" ma:root="true" ma:fieldsID="bbef8b05393165e0b5fdfdec8fe35df7" ns2:_="" ns3:_="">
    <xsd:import namespace="01ac6db4-8ba2-4cff-a668-bd0232e6b8a5"/>
    <xsd:import namespace="11855fe9-b8d1-4ee7-afca-ad95c82cb3e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c6db4-8ba2-4cff-a668-bd0232e6b8a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8aa12e6-35e2-4d2b-89f3-9a91ccd8467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855fe9-b8d1-4ee7-afca-ad95c82cb3e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2e56e4f-c80a-4cf7-85d9-cb09d8a733c5}" ma:internalName="TaxCatchAll" ma:showField="CatchAllData" ma:web="11855fe9-b8d1-4ee7-afca-ad95c82cb3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9B399B-9CEF-4183-95E8-FE52FB54221C}">
  <ds:schemaRefs>
    <ds:schemaRef ds:uri="a1cad3bd-eb5f-49f9-a6ec-2aa9cf042b9c"/>
    <ds:schemaRef ds:uri="http://schemas.microsoft.com/office/2006/documentManagement/types"/>
    <ds:schemaRef ds:uri="http://purl.org/dc/terms/"/>
    <ds:schemaRef ds:uri="http://purl.org/dc/dcmitype/"/>
    <ds:schemaRef ds:uri="http://schemas.microsoft.com/office/infopath/2007/PartnerControls"/>
    <ds:schemaRef ds:uri="f82a6892-bbc8-43b6-838a-abc1a9a13008"/>
    <ds:schemaRef ds:uri="http://schemas.openxmlformats.org/package/2006/metadata/core-properties"/>
    <ds:schemaRef ds:uri="http://schemas.microsoft.com/office/2006/metadata/properties"/>
    <ds:schemaRef ds:uri="http://www.w3.org/XML/1998/namespace"/>
    <ds:schemaRef ds:uri="http://purl.org/dc/elements/1.1/"/>
    <ds:schemaRef ds:uri="01ac6db4-8ba2-4cff-a668-bd0232e6b8a5"/>
    <ds:schemaRef ds:uri="11855fe9-b8d1-4ee7-afca-ad95c82cb3ef"/>
  </ds:schemaRefs>
</ds:datastoreItem>
</file>

<file path=customXml/itemProps2.xml><?xml version="1.0" encoding="utf-8"?>
<ds:datastoreItem xmlns:ds="http://schemas.openxmlformats.org/officeDocument/2006/customXml" ds:itemID="{171F777B-87CF-4965-A619-7D9B0FCA9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c6db4-8ba2-4cff-a668-bd0232e6b8a5"/>
    <ds:schemaRef ds:uri="11855fe9-b8d1-4ee7-afca-ad95c82cb3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F68DA-08B8-4F76-A7BC-A1326C4C6088}">
  <ds:schemaRefs>
    <ds:schemaRef ds:uri="http://schemas.microsoft.com/sharepoint/v3/contenttype/forms"/>
  </ds:schemaRefs>
</ds:datastoreItem>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21</vt:i4>
      </vt:variant>
    </vt:vector>
  </HeadingPairs>
  <TitlesOfParts>
    <vt:vector size="30" baseType="lpstr">
      <vt:lpstr>ガイドライン(必ずご確認ください)</vt:lpstr>
      <vt:lpstr>申込書</vt:lpstr>
      <vt:lpstr>申込書記入例</vt:lpstr>
      <vt:lpstr>固定券種単価</vt:lpstr>
      <vt:lpstr>クリエイティブ提出用ページ（WEB・バナー等）</vt:lpstr>
      <vt:lpstr>クリエイティブ提出用ページ（紙媒体（チラシ・ポスター等））</vt:lpstr>
      <vt:lpstr>クリエイティブ提出用ページ（配布メール）</vt:lpstr>
      <vt:lpstr>料金体系</vt:lpstr>
      <vt:lpstr>品番リスト</vt:lpstr>
      <vt:lpstr>_𠮷野家</vt:lpstr>
      <vt:lpstr>Coke_ON</vt:lpstr>
      <vt:lpstr>GO</vt:lpstr>
      <vt:lpstr>Hulu</vt:lpstr>
      <vt:lpstr>KFC</vt:lpstr>
      <vt:lpstr>Pairs</vt:lpstr>
      <vt:lpstr>QUOカードpay</vt:lpstr>
      <vt:lpstr>Roblox_額面固定</vt:lpstr>
      <vt:lpstr>TikTok</vt:lpstr>
      <vt:lpstr>えらべる</vt:lpstr>
      <vt:lpstr>えらべる_グルメ</vt:lpstr>
      <vt:lpstr>えらべるギフトチケット</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Naofumi Takata</dc:creator>
  <cp:keywords/>
  <dc:description/>
  <cp:lastModifiedBy>Naofumi Takata</cp:lastModifiedBy>
  <cp:revision/>
  <dcterms:created xsi:type="dcterms:W3CDTF">2022-12-01T04:58:09Z</dcterms:created>
  <dcterms:modified xsi:type="dcterms:W3CDTF">2025-07-29T07:08:11Z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y fmtid="{D5CDD505-2E9C-101B-9397-08002B2CF9AE}" pid="9" name="ContentTypeId">
    <vt:lpwstr>0x0101005A76B0E73F8E2B459405C7BB50643779</vt:lpwstr>
  </property>
  <property fmtid="{D5CDD505-2E9C-101B-9397-08002B2CF9AE}" pid="10" name="MediaServiceImageTags">
    <vt:lpwstr/>
  </property>
</Properties>
</file>